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14"/>
  <workbookPr defaultThemeVersion="166925"/>
  <mc:AlternateContent xmlns:mc="http://schemas.openxmlformats.org/markup-compatibility/2006">
    <mc:Choice Requires="x15">
      <x15ac:absPath xmlns:x15ac="http://schemas.microsoft.com/office/spreadsheetml/2010/11/ac" url="C:\Users\dsramirezg\Downloads\"/>
    </mc:Choice>
  </mc:AlternateContent>
  <xr:revisionPtr revIDLastSave="94" documentId="11_81E866492F799F6E747BF7A90874984394616AD5" xr6:coauthVersionLast="47" xr6:coauthVersionMax="47" xr10:uidLastSave="{ABD3EA08-0F8C-420B-8C45-434F57B40DF3}"/>
  <bookViews>
    <workbookView xWindow="0" yWindow="0" windowWidth="12345" windowHeight="9180" tabRatio="787" activeTab="2" xr2:uid="{00000000-000D-0000-FFFF-FFFF00000000}"/>
  </bookViews>
  <sheets>
    <sheet name="IV Seguimiento PAD 2024" sheetId="1" r:id="rId1"/>
    <sheet name="Información por localidad" sheetId="2" r:id="rId2"/>
    <sheet name="Características poblacionales" sheetId="3" r:id="rId3"/>
    <sheet name="Grupo etario" sheetId="4" r:id="rId4"/>
    <sheet name="Información cualitativa" sheetId="5" r:id="rId5"/>
  </sheets>
  <definedNames>
    <definedName name="_xlnm._FilterDatabase" localSheetId="0" hidden="1">'IV Seguimiento PAD 2024'!$A$3:$T$33</definedName>
    <definedName name="_xlnm._FilterDatabase" localSheetId="4" hidden="1">'Información cualitativa'!$A$1:$D$25</definedName>
    <definedName name="_xlnm._FilterDatabase" localSheetId="2" hidden="1">'Características poblacionales'!$A$2:$AJ$2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4" l="1"/>
  <c r="AJ16" i="3"/>
  <c r="AC16" i="3"/>
  <c r="U16" i="3"/>
  <c r="J16" i="3"/>
  <c r="E16" i="3"/>
  <c r="U7" i="3" l="1"/>
  <c r="I3" i="4"/>
  <c r="I4" i="4"/>
  <c r="I5" i="4"/>
  <c r="I6" i="4"/>
  <c r="I7" i="4"/>
  <c r="I8" i="4"/>
  <c r="I9" i="4"/>
  <c r="I10" i="4"/>
  <c r="I11" i="4"/>
  <c r="I12" i="4"/>
  <c r="I13" i="4"/>
  <c r="I14" i="4"/>
  <c r="I15" i="4"/>
  <c r="I16" i="4"/>
  <c r="I17" i="4"/>
  <c r="I18" i="4"/>
  <c r="I20" i="4"/>
  <c r="I21" i="4"/>
  <c r="I22" i="4"/>
  <c r="I23" i="4"/>
  <c r="I24" i="4"/>
  <c r="I25" i="4"/>
  <c r="I2" i="4"/>
  <c r="AJ4" i="3"/>
  <c r="AJ5" i="3"/>
  <c r="AJ6" i="3"/>
  <c r="AJ7" i="3"/>
  <c r="AJ8" i="3"/>
  <c r="AJ9" i="3"/>
  <c r="AJ10" i="3"/>
  <c r="AJ11" i="3"/>
  <c r="AJ12" i="3"/>
  <c r="AJ13" i="3"/>
  <c r="AJ14" i="3"/>
  <c r="AJ15" i="3"/>
  <c r="AJ17" i="3"/>
  <c r="AJ18" i="3"/>
  <c r="AJ19" i="3"/>
  <c r="AJ20" i="3"/>
  <c r="AJ21" i="3"/>
  <c r="AJ22" i="3"/>
  <c r="AJ23" i="3"/>
  <c r="AJ24" i="3"/>
  <c r="AJ25" i="3"/>
  <c r="AJ26" i="3"/>
  <c r="AJ3" i="3"/>
  <c r="AC4" i="3"/>
  <c r="AC5" i="3"/>
  <c r="AC6" i="3"/>
  <c r="AC7" i="3"/>
  <c r="AC8" i="3"/>
  <c r="AC9" i="3"/>
  <c r="AC10" i="3"/>
  <c r="AC11" i="3"/>
  <c r="AC12" i="3"/>
  <c r="AC13" i="3"/>
  <c r="AC14" i="3"/>
  <c r="AC15" i="3"/>
  <c r="AC17" i="3"/>
  <c r="AC18" i="3"/>
  <c r="AC19" i="3"/>
  <c r="AC20" i="3"/>
  <c r="AC21" i="3"/>
  <c r="AC22" i="3"/>
  <c r="AC23" i="3"/>
  <c r="AC24" i="3"/>
  <c r="AC25" i="3"/>
  <c r="AC26" i="3"/>
  <c r="AC3" i="3"/>
  <c r="U4" i="3"/>
  <c r="U5" i="3"/>
  <c r="U6" i="3"/>
  <c r="U8" i="3"/>
  <c r="U9" i="3"/>
  <c r="U10" i="3"/>
  <c r="U11" i="3"/>
  <c r="U12" i="3"/>
  <c r="U13" i="3"/>
  <c r="U14" i="3"/>
  <c r="U15" i="3"/>
  <c r="U17" i="3"/>
  <c r="U18" i="3"/>
  <c r="U19" i="3"/>
  <c r="U20" i="3"/>
  <c r="U21" i="3"/>
  <c r="U22" i="3"/>
  <c r="U23" i="3"/>
  <c r="U24" i="3"/>
  <c r="U25" i="3"/>
  <c r="U26" i="3"/>
  <c r="U3" i="3"/>
  <c r="J4" i="3"/>
  <c r="J5" i="3"/>
  <c r="J6" i="3"/>
  <c r="J7" i="3"/>
  <c r="J8" i="3"/>
  <c r="J9" i="3"/>
  <c r="J10" i="3"/>
  <c r="J11" i="3"/>
  <c r="J12" i="3"/>
  <c r="J13" i="3"/>
  <c r="J14" i="3"/>
  <c r="J15" i="3"/>
  <c r="J17" i="3"/>
  <c r="J18" i="3"/>
  <c r="J19" i="3"/>
  <c r="J20" i="3"/>
  <c r="J21" i="3"/>
  <c r="J22" i="3"/>
  <c r="J23" i="3"/>
  <c r="J24" i="3"/>
  <c r="J25" i="3"/>
  <c r="J26" i="3"/>
  <c r="J3" i="3"/>
  <c r="E4" i="3"/>
  <c r="E5" i="3"/>
  <c r="E6" i="3"/>
  <c r="E7" i="3"/>
  <c r="E8" i="3"/>
  <c r="E9" i="3"/>
  <c r="E10" i="3"/>
  <c r="E11" i="3"/>
  <c r="E12" i="3"/>
  <c r="E13" i="3"/>
  <c r="E14" i="3"/>
  <c r="E15" i="3"/>
  <c r="E17" i="3"/>
  <c r="E18" i="3"/>
  <c r="E19" i="3"/>
  <c r="E20" i="3"/>
  <c r="E21" i="3"/>
  <c r="E22" i="3"/>
  <c r="E23" i="3"/>
  <c r="E24" i="3"/>
  <c r="E25" i="3"/>
  <c r="E26" i="3"/>
  <c r="E3" i="3"/>
  <c r="S33" i="1" l="1"/>
  <c r="R33" i="1"/>
  <c r="P27" i="1"/>
  <c r="P13" i="1"/>
  <c r="P12" i="1"/>
  <c r="P10" i="1"/>
  <c r="P9" i="1"/>
  <c r="P8" i="1"/>
  <c r="P7" i="1"/>
  <c r="P26" i="1"/>
  <c r="P25" i="1"/>
  <c r="P24" i="1"/>
  <c r="P23" i="1"/>
  <c r="P22" i="1"/>
  <c r="P21" i="1"/>
  <c r="P20" i="1"/>
  <c r="P19" i="1"/>
  <c r="P18" i="1"/>
  <c r="P17" i="1"/>
  <c r="P16" i="1"/>
  <c r="P15" i="1"/>
  <c r="P14" i="1"/>
  <c r="P6" i="1"/>
  <c r="P5" i="1"/>
  <c r="P4" i="1"/>
  <c r="N315" i="2" l="1"/>
  <c r="M315" i="2"/>
  <c r="L315" i="2"/>
  <c r="K315" i="2"/>
  <c r="O314" i="2"/>
  <c r="O313" i="2"/>
  <c r="O312" i="2"/>
  <c r="O311" i="2"/>
  <c r="O310" i="2"/>
  <c r="O309" i="2"/>
  <c r="O308" i="2"/>
  <c r="O307" i="2"/>
  <c r="O306" i="2"/>
  <c r="O305" i="2"/>
  <c r="O304" i="2"/>
  <c r="O303" i="2"/>
  <c r="O302" i="2"/>
  <c r="O301" i="2"/>
  <c r="O300" i="2"/>
  <c r="O299" i="2"/>
  <c r="O298" i="2"/>
  <c r="O297" i="2"/>
  <c r="O296" i="2"/>
  <c r="O295" i="2"/>
  <c r="O294" i="2"/>
  <c r="O293" i="2"/>
  <c r="F315" i="2"/>
  <c r="E315" i="2"/>
  <c r="D315" i="2"/>
  <c r="C315" i="2"/>
  <c r="G314" i="2"/>
  <c r="G313" i="2"/>
  <c r="G312" i="2"/>
  <c r="G311" i="2"/>
  <c r="G310" i="2"/>
  <c r="G309" i="2"/>
  <c r="G308" i="2"/>
  <c r="G307" i="2"/>
  <c r="G306" i="2"/>
  <c r="G305" i="2"/>
  <c r="G304" i="2"/>
  <c r="G303" i="2"/>
  <c r="G302" i="2"/>
  <c r="G301" i="2"/>
  <c r="G300" i="2"/>
  <c r="G299" i="2"/>
  <c r="G298" i="2"/>
  <c r="G297" i="2"/>
  <c r="G296" i="2"/>
  <c r="G295" i="2"/>
  <c r="G294" i="2"/>
  <c r="G293" i="2"/>
  <c r="N288" i="2"/>
  <c r="M288" i="2"/>
  <c r="L288" i="2"/>
  <c r="K288" i="2"/>
  <c r="O287" i="2"/>
  <c r="O286" i="2"/>
  <c r="O285" i="2"/>
  <c r="O284" i="2"/>
  <c r="O283" i="2"/>
  <c r="O282" i="2"/>
  <c r="O281" i="2"/>
  <c r="O280" i="2"/>
  <c r="O279" i="2"/>
  <c r="O278" i="2"/>
  <c r="O277" i="2"/>
  <c r="O276" i="2"/>
  <c r="O275" i="2"/>
  <c r="O274" i="2"/>
  <c r="O273" i="2"/>
  <c r="O272" i="2"/>
  <c r="O271" i="2"/>
  <c r="O270" i="2"/>
  <c r="O269" i="2"/>
  <c r="O268" i="2"/>
  <c r="O267" i="2"/>
  <c r="O266" i="2"/>
  <c r="F288" i="2"/>
  <c r="E288" i="2"/>
  <c r="D288" i="2"/>
  <c r="C288" i="2"/>
  <c r="G287" i="2"/>
  <c r="G286" i="2"/>
  <c r="G285" i="2"/>
  <c r="G284" i="2"/>
  <c r="G283" i="2"/>
  <c r="G282" i="2"/>
  <c r="G281" i="2"/>
  <c r="G280" i="2"/>
  <c r="G279" i="2"/>
  <c r="G278" i="2"/>
  <c r="G277" i="2"/>
  <c r="G276" i="2"/>
  <c r="G275" i="2"/>
  <c r="G274" i="2"/>
  <c r="G273" i="2"/>
  <c r="G272" i="2"/>
  <c r="G271" i="2"/>
  <c r="G270" i="2"/>
  <c r="G269" i="2"/>
  <c r="G268" i="2"/>
  <c r="G267" i="2"/>
  <c r="G266" i="2"/>
  <c r="N262" i="2"/>
  <c r="M262" i="2"/>
  <c r="L262" i="2"/>
  <c r="K262" i="2"/>
  <c r="O261" i="2"/>
  <c r="O260" i="2"/>
  <c r="O259" i="2"/>
  <c r="O258" i="2"/>
  <c r="O257" i="2"/>
  <c r="O256" i="2"/>
  <c r="O255" i="2"/>
  <c r="O254" i="2"/>
  <c r="O253" i="2"/>
  <c r="O252" i="2"/>
  <c r="O251" i="2"/>
  <c r="O250" i="2"/>
  <c r="O249" i="2"/>
  <c r="O248" i="2"/>
  <c r="O247" i="2"/>
  <c r="O246" i="2"/>
  <c r="O245" i="2"/>
  <c r="O244" i="2"/>
  <c r="O243" i="2"/>
  <c r="O242" i="2"/>
  <c r="O241" i="2"/>
  <c r="O240" i="2"/>
  <c r="N236" i="2"/>
  <c r="M236" i="2"/>
  <c r="L236" i="2"/>
  <c r="K236" i="2"/>
  <c r="O235" i="2"/>
  <c r="O234" i="2"/>
  <c r="O233" i="2"/>
  <c r="O232" i="2"/>
  <c r="O231" i="2"/>
  <c r="O230" i="2"/>
  <c r="O229" i="2"/>
  <c r="O228" i="2"/>
  <c r="O227" i="2"/>
  <c r="O226" i="2"/>
  <c r="O225" i="2"/>
  <c r="O224" i="2"/>
  <c r="O223" i="2"/>
  <c r="O222" i="2"/>
  <c r="O221" i="2"/>
  <c r="O220" i="2"/>
  <c r="O219" i="2"/>
  <c r="O218" i="2"/>
  <c r="O217" i="2"/>
  <c r="O216" i="2"/>
  <c r="O215" i="2"/>
  <c r="O214" i="2"/>
  <c r="F236" i="2"/>
  <c r="E236" i="2"/>
  <c r="D236" i="2"/>
  <c r="C236" i="2"/>
  <c r="G235" i="2"/>
  <c r="G234" i="2"/>
  <c r="G233" i="2"/>
  <c r="G232" i="2"/>
  <c r="G231" i="2"/>
  <c r="G230" i="2"/>
  <c r="G229" i="2"/>
  <c r="G228" i="2"/>
  <c r="G227" i="2"/>
  <c r="G226" i="2"/>
  <c r="G225" i="2"/>
  <c r="G224" i="2"/>
  <c r="G223" i="2"/>
  <c r="G222" i="2"/>
  <c r="G221" i="2"/>
  <c r="G220" i="2"/>
  <c r="G219" i="2"/>
  <c r="G218" i="2"/>
  <c r="G217" i="2"/>
  <c r="G216" i="2"/>
  <c r="G215" i="2"/>
  <c r="G214" i="2"/>
  <c r="N209" i="2"/>
  <c r="M209" i="2"/>
  <c r="L209" i="2"/>
  <c r="K209" i="2"/>
  <c r="O208" i="2"/>
  <c r="O207" i="2"/>
  <c r="O206" i="2"/>
  <c r="O205" i="2"/>
  <c r="O204" i="2"/>
  <c r="O203" i="2"/>
  <c r="O202" i="2"/>
  <c r="O201" i="2"/>
  <c r="O200" i="2"/>
  <c r="O199" i="2"/>
  <c r="O198" i="2"/>
  <c r="O197" i="2"/>
  <c r="O196" i="2"/>
  <c r="O195" i="2"/>
  <c r="O194" i="2"/>
  <c r="O193" i="2"/>
  <c r="O192" i="2"/>
  <c r="O191" i="2"/>
  <c r="O190" i="2"/>
  <c r="O189" i="2"/>
  <c r="O188" i="2"/>
  <c r="O187" i="2"/>
  <c r="F209" i="2"/>
  <c r="E209" i="2"/>
  <c r="D209" i="2"/>
  <c r="C209" i="2"/>
  <c r="G208" i="2"/>
  <c r="G207" i="2"/>
  <c r="G206" i="2"/>
  <c r="G205" i="2"/>
  <c r="G204" i="2"/>
  <c r="G203" i="2"/>
  <c r="G202" i="2"/>
  <c r="G201" i="2"/>
  <c r="G200" i="2"/>
  <c r="G199" i="2"/>
  <c r="G198" i="2"/>
  <c r="G197" i="2"/>
  <c r="G196" i="2"/>
  <c r="G195" i="2"/>
  <c r="G194" i="2"/>
  <c r="G193" i="2"/>
  <c r="G192" i="2"/>
  <c r="G191" i="2"/>
  <c r="G190" i="2"/>
  <c r="G189" i="2"/>
  <c r="G188" i="2"/>
  <c r="G187" i="2"/>
  <c r="N183" i="2"/>
  <c r="M183" i="2"/>
  <c r="L183" i="2"/>
  <c r="K183" i="2"/>
  <c r="O182" i="2"/>
  <c r="O181" i="2"/>
  <c r="O180" i="2"/>
  <c r="O179" i="2"/>
  <c r="O178" i="2"/>
  <c r="O177" i="2"/>
  <c r="O176" i="2"/>
  <c r="O175" i="2"/>
  <c r="O174" i="2"/>
  <c r="O173" i="2"/>
  <c r="O172" i="2"/>
  <c r="O171" i="2"/>
  <c r="O170" i="2"/>
  <c r="O169" i="2"/>
  <c r="O168" i="2"/>
  <c r="O167" i="2"/>
  <c r="O166" i="2"/>
  <c r="O165" i="2"/>
  <c r="O164" i="2"/>
  <c r="O163" i="2"/>
  <c r="O162" i="2"/>
  <c r="O161" i="2"/>
  <c r="F183" i="2"/>
  <c r="E183" i="2"/>
  <c r="D183" i="2"/>
  <c r="C183" i="2"/>
  <c r="G182" i="2"/>
  <c r="G181" i="2"/>
  <c r="G180" i="2"/>
  <c r="G179" i="2"/>
  <c r="G178" i="2"/>
  <c r="G177" i="2"/>
  <c r="G176" i="2"/>
  <c r="G175" i="2"/>
  <c r="G174" i="2"/>
  <c r="G173" i="2"/>
  <c r="G172" i="2"/>
  <c r="G171" i="2"/>
  <c r="G170" i="2"/>
  <c r="G169" i="2"/>
  <c r="G168" i="2"/>
  <c r="G167" i="2"/>
  <c r="G166" i="2"/>
  <c r="G165" i="2"/>
  <c r="G164" i="2"/>
  <c r="G163" i="2"/>
  <c r="G162" i="2"/>
  <c r="G161" i="2"/>
  <c r="N157" i="2"/>
  <c r="M157" i="2"/>
  <c r="L157" i="2"/>
  <c r="K157" i="2"/>
  <c r="O156" i="2"/>
  <c r="O155" i="2"/>
  <c r="O154" i="2"/>
  <c r="O153" i="2"/>
  <c r="O152" i="2"/>
  <c r="O151" i="2"/>
  <c r="O150" i="2"/>
  <c r="O149" i="2"/>
  <c r="O148" i="2"/>
  <c r="O147" i="2"/>
  <c r="O146" i="2"/>
  <c r="O145" i="2"/>
  <c r="O144" i="2"/>
  <c r="O143" i="2"/>
  <c r="O142" i="2"/>
  <c r="O141" i="2"/>
  <c r="O140" i="2"/>
  <c r="O139" i="2"/>
  <c r="O138" i="2"/>
  <c r="O137" i="2"/>
  <c r="O136" i="2"/>
  <c r="O135" i="2"/>
  <c r="F157" i="2"/>
  <c r="E157" i="2"/>
  <c r="D157" i="2"/>
  <c r="C157" i="2"/>
  <c r="G156" i="2"/>
  <c r="G155" i="2"/>
  <c r="G154" i="2"/>
  <c r="G153" i="2"/>
  <c r="G152" i="2"/>
  <c r="G151" i="2"/>
  <c r="G150" i="2"/>
  <c r="G149" i="2"/>
  <c r="G148" i="2"/>
  <c r="G147" i="2"/>
  <c r="G146" i="2"/>
  <c r="G145" i="2"/>
  <c r="G144" i="2"/>
  <c r="G143" i="2"/>
  <c r="G142" i="2"/>
  <c r="G141" i="2"/>
  <c r="G140" i="2"/>
  <c r="G139" i="2"/>
  <c r="G138" i="2"/>
  <c r="G137" i="2"/>
  <c r="G136" i="2"/>
  <c r="G135" i="2"/>
  <c r="N130" i="2"/>
  <c r="M130" i="2"/>
  <c r="L130" i="2"/>
  <c r="K130" i="2"/>
  <c r="O129" i="2"/>
  <c r="O128" i="2"/>
  <c r="O127" i="2"/>
  <c r="O126" i="2"/>
  <c r="O125" i="2"/>
  <c r="O124" i="2"/>
  <c r="O123" i="2"/>
  <c r="O122" i="2"/>
  <c r="O121" i="2"/>
  <c r="O120" i="2"/>
  <c r="O119" i="2"/>
  <c r="O118" i="2"/>
  <c r="O117" i="2"/>
  <c r="O116" i="2"/>
  <c r="O115" i="2"/>
  <c r="O114" i="2"/>
  <c r="O113" i="2"/>
  <c r="O112" i="2"/>
  <c r="O111" i="2"/>
  <c r="O110" i="2"/>
  <c r="O109" i="2"/>
  <c r="O108" i="2"/>
  <c r="F130" i="2"/>
  <c r="E130" i="2"/>
  <c r="D130" i="2"/>
  <c r="C130" i="2"/>
  <c r="G129" i="2"/>
  <c r="G128" i="2"/>
  <c r="G127" i="2"/>
  <c r="G126" i="2"/>
  <c r="G125" i="2"/>
  <c r="G124" i="2"/>
  <c r="G123" i="2"/>
  <c r="G122" i="2"/>
  <c r="G121" i="2"/>
  <c r="G120" i="2"/>
  <c r="G119" i="2"/>
  <c r="G118" i="2"/>
  <c r="G117" i="2"/>
  <c r="G116" i="2"/>
  <c r="G115" i="2"/>
  <c r="G114" i="2"/>
  <c r="G113" i="2"/>
  <c r="G112" i="2"/>
  <c r="G111" i="2"/>
  <c r="G110" i="2"/>
  <c r="G109" i="2"/>
  <c r="G108" i="2"/>
  <c r="N104" i="2"/>
  <c r="M104" i="2"/>
  <c r="L104" i="2"/>
  <c r="K104" i="2"/>
  <c r="O103" i="2"/>
  <c r="O102" i="2"/>
  <c r="O101" i="2"/>
  <c r="O100" i="2"/>
  <c r="O99" i="2"/>
  <c r="O98" i="2"/>
  <c r="O97" i="2"/>
  <c r="O96" i="2"/>
  <c r="O95" i="2"/>
  <c r="O94" i="2"/>
  <c r="O93" i="2"/>
  <c r="O92" i="2"/>
  <c r="O91" i="2"/>
  <c r="O90" i="2"/>
  <c r="O89" i="2"/>
  <c r="O88" i="2"/>
  <c r="O87" i="2"/>
  <c r="O86" i="2"/>
  <c r="O85" i="2"/>
  <c r="O84" i="2"/>
  <c r="O83" i="2"/>
  <c r="O82" i="2"/>
  <c r="F104" i="2"/>
  <c r="E104" i="2"/>
  <c r="D104" i="2"/>
  <c r="C104" i="2"/>
  <c r="G103" i="2"/>
  <c r="G102" i="2"/>
  <c r="G101" i="2"/>
  <c r="G100" i="2"/>
  <c r="G99" i="2"/>
  <c r="G98" i="2"/>
  <c r="G97" i="2"/>
  <c r="G96" i="2"/>
  <c r="G95" i="2"/>
  <c r="G94" i="2"/>
  <c r="G93" i="2"/>
  <c r="G92" i="2"/>
  <c r="G91" i="2"/>
  <c r="G90" i="2"/>
  <c r="G89" i="2"/>
  <c r="G88" i="2"/>
  <c r="G87" i="2"/>
  <c r="G86" i="2"/>
  <c r="G85" i="2"/>
  <c r="G84" i="2"/>
  <c r="G83" i="2"/>
  <c r="G82" i="2"/>
  <c r="N78" i="2"/>
  <c r="M78" i="2"/>
  <c r="L78" i="2"/>
  <c r="K78" i="2"/>
  <c r="O77" i="2"/>
  <c r="O76" i="2"/>
  <c r="O75" i="2"/>
  <c r="O74" i="2"/>
  <c r="O73" i="2"/>
  <c r="O72" i="2"/>
  <c r="O71" i="2"/>
  <c r="O70" i="2"/>
  <c r="O69" i="2"/>
  <c r="O68" i="2"/>
  <c r="O67" i="2"/>
  <c r="O66" i="2"/>
  <c r="O65" i="2"/>
  <c r="O64" i="2"/>
  <c r="O63" i="2"/>
  <c r="O62" i="2"/>
  <c r="O61" i="2"/>
  <c r="O60" i="2"/>
  <c r="O59" i="2"/>
  <c r="O58" i="2"/>
  <c r="O57" i="2"/>
  <c r="O56" i="2"/>
  <c r="F78" i="2"/>
  <c r="E78" i="2"/>
  <c r="D78" i="2"/>
  <c r="C78" i="2"/>
  <c r="G77" i="2"/>
  <c r="G76" i="2"/>
  <c r="G75" i="2"/>
  <c r="G74" i="2"/>
  <c r="G73" i="2"/>
  <c r="G72" i="2"/>
  <c r="G71" i="2"/>
  <c r="G70" i="2"/>
  <c r="G69" i="2"/>
  <c r="G68" i="2"/>
  <c r="G67" i="2"/>
  <c r="G66" i="2"/>
  <c r="G65" i="2"/>
  <c r="G64" i="2"/>
  <c r="G63" i="2"/>
  <c r="G62" i="2"/>
  <c r="G61" i="2"/>
  <c r="G60" i="2"/>
  <c r="G59" i="2"/>
  <c r="G58" i="2"/>
  <c r="G57" i="2"/>
  <c r="G56" i="2"/>
  <c r="F51" i="2"/>
  <c r="E51" i="2"/>
  <c r="D51" i="2"/>
  <c r="C51" i="2"/>
  <c r="G50" i="2"/>
  <c r="G49" i="2"/>
  <c r="G48" i="2"/>
  <c r="G47" i="2"/>
  <c r="G46" i="2"/>
  <c r="G45" i="2"/>
  <c r="G44" i="2"/>
  <c r="G43" i="2"/>
  <c r="G42" i="2"/>
  <c r="G41" i="2"/>
  <c r="G40" i="2"/>
  <c r="G39" i="2"/>
  <c r="G38" i="2"/>
  <c r="G37" i="2"/>
  <c r="G36" i="2"/>
  <c r="G35" i="2"/>
  <c r="G34" i="2"/>
  <c r="G33" i="2"/>
  <c r="G32" i="2"/>
  <c r="G31" i="2"/>
  <c r="G30" i="2"/>
  <c r="G29" i="2"/>
  <c r="N51" i="2"/>
  <c r="M51" i="2"/>
  <c r="L51" i="2"/>
  <c r="K51" i="2"/>
  <c r="O50" i="2"/>
  <c r="O49" i="2"/>
  <c r="O48" i="2"/>
  <c r="O47" i="2"/>
  <c r="O46" i="2"/>
  <c r="O45" i="2"/>
  <c r="O44" i="2"/>
  <c r="O43" i="2"/>
  <c r="O42" i="2"/>
  <c r="O41" i="2"/>
  <c r="O40" i="2"/>
  <c r="O39" i="2"/>
  <c r="O38" i="2"/>
  <c r="O37" i="2"/>
  <c r="O36" i="2"/>
  <c r="O35" i="2"/>
  <c r="O34" i="2"/>
  <c r="O33" i="2"/>
  <c r="O32" i="2"/>
  <c r="O31" i="2"/>
  <c r="O30" i="2"/>
  <c r="O29" i="2"/>
  <c r="N25" i="2"/>
  <c r="M25" i="2"/>
  <c r="L25" i="2"/>
  <c r="K25" i="2"/>
  <c r="O24" i="2"/>
  <c r="O23" i="2"/>
  <c r="O22" i="2"/>
  <c r="O21" i="2"/>
  <c r="O20" i="2"/>
  <c r="O19" i="2"/>
  <c r="O18" i="2"/>
  <c r="O17" i="2"/>
  <c r="O16" i="2"/>
  <c r="O15" i="2"/>
  <c r="O14" i="2"/>
  <c r="O13" i="2"/>
  <c r="O12" i="2"/>
  <c r="O11" i="2"/>
  <c r="O10" i="2"/>
  <c r="O9" i="2"/>
  <c r="O8" i="2"/>
  <c r="O7" i="2"/>
  <c r="O6" i="2"/>
  <c r="O5" i="2"/>
  <c r="O4" i="2"/>
  <c r="O3" i="2"/>
  <c r="Q4" i="1"/>
  <c r="Q5" i="1"/>
  <c r="Q29" i="1"/>
  <c r="Q6" i="1"/>
  <c r="Q14" i="1"/>
  <c r="Q15" i="1"/>
  <c r="Q16" i="1"/>
  <c r="Q17" i="1"/>
  <c r="Q30" i="1"/>
  <c r="Q18" i="1"/>
  <c r="Q19" i="1"/>
  <c r="Q31" i="1"/>
  <c r="Q20" i="1"/>
  <c r="Q32" i="1"/>
  <c r="Q21" i="1"/>
  <c r="Q22" i="1"/>
  <c r="Q23" i="1"/>
  <c r="Q24" i="1"/>
  <c r="Q25" i="1"/>
  <c r="Q26" i="1"/>
  <c r="Q7" i="1"/>
  <c r="Q8" i="1"/>
  <c r="Q9" i="1"/>
  <c r="Q10" i="1"/>
  <c r="Q11" i="1"/>
  <c r="Q12" i="1"/>
  <c r="Q13" i="1"/>
  <c r="Q27" i="1"/>
  <c r="O51" i="2" l="1"/>
  <c r="O157" i="2"/>
  <c r="G209" i="2"/>
  <c r="O236" i="2"/>
  <c r="G51" i="2"/>
  <c r="O78" i="2"/>
  <c r="G104" i="2"/>
  <c r="O130" i="2"/>
  <c r="G183" i="2"/>
  <c r="O209" i="2"/>
  <c r="O262" i="2"/>
  <c r="O288" i="2"/>
  <c r="G315" i="2"/>
  <c r="G130" i="2"/>
  <c r="O183" i="2"/>
  <c r="G288" i="2"/>
  <c r="O25" i="2"/>
  <c r="G78" i="2"/>
  <c r="O104" i="2"/>
  <c r="G157" i="2"/>
  <c r="G236" i="2"/>
  <c r="O315" i="2"/>
  <c r="T17" i="1"/>
  <c r="T33" i="1" l="1"/>
  <c r="N33" i="1"/>
  <c r="F262" i="2" l="1"/>
  <c r="E262" i="2"/>
  <c r="D262" i="2"/>
  <c r="C262" i="2"/>
  <c r="G261" i="2"/>
  <c r="G260" i="2"/>
  <c r="G259" i="2"/>
  <c r="G258" i="2"/>
  <c r="G257" i="2"/>
  <c r="G256" i="2"/>
  <c r="G255" i="2"/>
  <c r="G254" i="2"/>
  <c r="G253" i="2"/>
  <c r="G252" i="2"/>
  <c r="G251" i="2"/>
  <c r="G250" i="2"/>
  <c r="G249" i="2"/>
  <c r="G248" i="2"/>
  <c r="G247" i="2"/>
  <c r="G246" i="2"/>
  <c r="G245" i="2"/>
  <c r="G244" i="2"/>
  <c r="G243" i="2"/>
  <c r="G242" i="2"/>
  <c r="G241" i="2"/>
  <c r="G240" i="2"/>
  <c r="G262" i="2" l="1"/>
  <c r="T4" i="1"/>
  <c r="T5" i="1"/>
  <c r="T29" i="1"/>
  <c r="T6" i="1"/>
  <c r="T14" i="1"/>
  <c r="T15" i="1"/>
  <c r="T16" i="1"/>
  <c r="T30" i="1"/>
  <c r="T18" i="1"/>
  <c r="T19" i="1"/>
  <c r="T31" i="1"/>
  <c r="T20" i="1"/>
  <c r="T32" i="1"/>
  <c r="T21" i="1"/>
  <c r="T22" i="1"/>
  <c r="T23" i="1"/>
  <c r="T24" i="1"/>
  <c r="T25" i="1"/>
  <c r="T26" i="1"/>
  <c r="T7" i="1"/>
  <c r="T8" i="1"/>
  <c r="T9" i="1"/>
  <c r="T10" i="1"/>
  <c r="T11" i="1"/>
  <c r="T12" i="1"/>
  <c r="T13" i="1"/>
  <c r="T27" i="1"/>
  <c r="T28" i="1" l="1"/>
  <c r="D25" i="2" l="1"/>
  <c r="E25" i="2"/>
  <c r="F25" i="2"/>
  <c r="G4" i="2"/>
  <c r="G5" i="2"/>
  <c r="G6" i="2"/>
  <c r="G7" i="2"/>
  <c r="G8" i="2"/>
  <c r="G9" i="2"/>
  <c r="G10" i="2"/>
  <c r="G11" i="2"/>
  <c r="G12" i="2"/>
  <c r="G13" i="2"/>
  <c r="G14" i="2"/>
  <c r="G15" i="2"/>
  <c r="G16" i="2"/>
  <c r="G17" i="2"/>
  <c r="G18" i="2"/>
  <c r="G19" i="2"/>
  <c r="G20" i="2"/>
  <c r="G21" i="2"/>
  <c r="G22" i="2"/>
  <c r="G23" i="2"/>
  <c r="G24" i="2"/>
  <c r="G3" i="2"/>
  <c r="G25" i="2" l="1"/>
  <c r="Q28" i="1"/>
  <c r="C25" i="2" l="1"/>
</calcChain>
</file>

<file path=xl/sharedStrings.xml><?xml version="1.0" encoding="utf-8"?>
<sst xmlns="http://schemas.openxmlformats.org/spreadsheetml/2006/main" count="1150" uniqueCount="208">
  <si>
    <t>PLAN DE ACCIÓN DISTRITAL (PAD) 2024</t>
  </si>
  <si>
    <t>ID PAD 2024-1</t>
  </si>
  <si>
    <t>ID PAD 2024-2</t>
  </si>
  <si>
    <t>Sigla</t>
  </si>
  <si>
    <t>Sector</t>
  </si>
  <si>
    <t>Derecho de la política pública</t>
  </si>
  <si>
    <t>Componente de la política pública</t>
  </si>
  <si>
    <t>Medida de la política pública</t>
  </si>
  <si>
    <t>Tipo de oferta</t>
  </si>
  <si>
    <t xml:space="preserve">Código FUT </t>
  </si>
  <si>
    <t>Nombre Código FUT</t>
  </si>
  <si>
    <t xml:space="preserve">
META PAD 2024-1
</t>
  </si>
  <si>
    <t xml:space="preserve">
META PAD 2024-2
</t>
  </si>
  <si>
    <t>META FÍSICA 2024-2</t>
  </si>
  <si>
    <t>PRESUPUESTO INICIAL VIGENCIA 2024</t>
  </si>
  <si>
    <t>Avance físico 2024 IV trimestre (Corte 31-12-2024) Ejecutado</t>
  </si>
  <si>
    <t>Avance físico 2024 IV trimestre (Corte 31-12-2024) Porcentaje (%)</t>
  </si>
  <si>
    <t xml:space="preserve">Ajuste al 100 </t>
  </si>
  <si>
    <t>Presupuesto definitivo acumulado 2024 (Corte 31-12-2024) (pesos)</t>
  </si>
  <si>
    <t>Ejecución presupuestal acumulado (Corte 31-12-2024) (pesos)</t>
  </si>
  <si>
    <t>Ejecución presupuestal acumulado (Corte 31-12-2024) Porcentaje (%)</t>
  </si>
  <si>
    <t>SDIS</t>
  </si>
  <si>
    <t xml:space="preserve">Integración Social </t>
  </si>
  <si>
    <t>Alimentación</t>
  </si>
  <si>
    <t>Asistencia</t>
  </si>
  <si>
    <t>Seguridad Alimentaria</t>
  </si>
  <si>
    <t>Población Vulnerable</t>
  </si>
  <si>
    <t>V.2.8</t>
  </si>
  <si>
    <t>ALIMENTACIÓN</t>
  </si>
  <si>
    <r>
      <t>Beneficiar a 3.000 personas víctimas del conflicto armado con apoyos alimentarios, con procesos de vigilancia nutricional, estilos de vida saludable e inclusión social.</t>
    </r>
    <r>
      <rPr>
        <i/>
        <sz val="10"/>
        <rFont val="Arial Narrow"/>
        <family val="2"/>
      </rPr>
      <t xml:space="preserve">  </t>
    </r>
    <r>
      <rPr>
        <sz val="10"/>
        <rFont val="Arial Narrow"/>
        <family val="2"/>
      </rPr>
      <t xml:space="preserve"> </t>
    </r>
  </si>
  <si>
    <t>Atender  anualmente 7.000 personas víctimas del conflicto armado que se encuentren en inseguridad alimentaria a través de apoyos económicos o en especie, para el acceso a los alimentos según los criterios de focalización, priorización e ingreso vigentes.</t>
  </si>
  <si>
    <t>Educación</t>
  </si>
  <si>
    <t>Población vulnerable</t>
  </si>
  <si>
    <t>V.2.3.3</t>
  </si>
  <si>
    <t>ALFABETIZACIÓN (EDUCACIÓN PARA JÓVENES Y ADULTOS)</t>
  </si>
  <si>
    <t>Realizar 1.500 atenciones a personas registradas como víctimas del conflicto armado en el servicio social Centros de Desarrollo de Comunitario.</t>
  </si>
  <si>
    <t>Atender anualmente 2.200 personas víctimas del conflicto armado, incluidas en el Registro Único de Víctimas – RUV, a traves de actividades de aprovechamiento del tiempo liberado y procesos de formación para el desarrollo de capacidades.</t>
  </si>
  <si>
    <t>Subsistencia Mínima</t>
  </si>
  <si>
    <t>V.2.1</t>
  </si>
  <si>
    <t>SUBSISTENCIA MÍNIMA</t>
  </si>
  <si>
    <t>Atender a 100 % personas en emergencia social, económica, natural, antrópica y sanitaria con enfoque de género, en el marco de la economía del cuidado identificadas en la Estrategia de Territorios Cuidadores que sean víctimas del conflicto armado.</t>
  </si>
  <si>
    <t>Atender el 100% de personas víctimas del conflicto armado en emergencia social, económica, natural, antrópica y sanitaria identificadas en la Estrategia de Territorios Cuidadores, con enfoque de género y en el marco de la economía del cuidado.</t>
  </si>
  <si>
    <t>Información</t>
  </si>
  <si>
    <t xml:space="preserve"> Atención</t>
  </si>
  <si>
    <t xml:space="preserve">Información y Orientación </t>
  </si>
  <si>
    <t>V.2.9.1</t>
  </si>
  <si>
    <t>INFORMACIÓN Y ORIENTACIÓN</t>
  </si>
  <si>
    <t xml:space="preserve">Atender 100% Víctimas del Conflicto Armado, que requieran atención sistémica para el restablecimiento de derechos, en el marco de la Violencia Intrafamiliar, a través de las Comisarias de Familia del Distrito. </t>
  </si>
  <si>
    <t xml:space="preserve">Atender el 100% de Víctimas del Conflicto Armado que requieran atención sistémica para el restablecimiento de derechos en el marco de la Violencia Intrafamiliar, a través de las Comisarias de Familia del Distrito. </t>
  </si>
  <si>
    <t>Integración Social</t>
  </si>
  <si>
    <t xml:space="preserve">Atender 100% niños y niñas víctimas de conflicto armado que se encuentren bajo medida de protección, en los Centros Proteger. </t>
  </si>
  <si>
    <t xml:space="preserve">Atender el 100% de niños y niñas víctimas de conflicto armado que se encuentren bajo medida de protección en los Centros Proteger. </t>
  </si>
  <si>
    <t>Vida, libertad, integridad y seguridad</t>
  </si>
  <si>
    <t>Prevención, Protección y Garantías de No Repetición</t>
  </si>
  <si>
    <t>Prevención Temprana</t>
  </si>
  <si>
    <t>Orientar al 100 % de las víctimas del conflicto armado participantes de las acciones en el marco del Plan Distrital de Prevención Integral a Violencias contra Mujeres, Niños, Niñas, Adolescentes y Personas Mayores.</t>
  </si>
  <si>
    <t>Orientar al 100% de las víctimas del conflicto armado participantes de las acciones del Plan Distrital de Prevención Integral a Violencias contra Mujeres, Niños, Niñas, Adolescentes y Personas Mayores.</t>
  </si>
  <si>
    <t>Social y Económica</t>
  </si>
  <si>
    <t>Vincular 100% de Personas de los sectores LGBTI víctimas del conflicto armado, sus familias y redes de apoyo, mayores de 14 años, en los servicios sociales de la Subdirección para Asuntos LGBTI.</t>
  </si>
  <si>
    <t>Vincular al 100% de personas de los sectores LGBTI víctimas del conflicto armado, sus familias y redes de apoyo, mayores de 14 años, en los servicios sociales de la Subdirección para Asuntos LGBTI.</t>
  </si>
  <si>
    <t>Transversal</t>
  </si>
  <si>
    <t xml:space="preserve">Ejes Transversales </t>
  </si>
  <si>
    <t>Fortalecimiento Institucional</t>
  </si>
  <si>
    <t>V.8.1</t>
  </si>
  <si>
    <t>FORTALECIMIENTO INSTITUCIONAL</t>
  </si>
  <si>
    <t>Implementar el 100% del protocolo de atención a personas de los sectores sociales LGBTI víctimas del conflicto armado, mediante socializaciones a servidores y servidoras públicas de la SDIS, para la transversalización del enfoque interseccional: Víctimas del Conflicto Armado y Orientaciones Sexuales e Identidades de Género.</t>
  </si>
  <si>
    <t>Realizar 1 evento anual con participación de las víctimas del conflicto armado pertenecientes a los sectores LGBTI, en temas relacionados con  paz y reconciliación, con el propósito de visibilizar y sensibilizar sobre las  afectaciones  diferenciales a esta población en el marco del conflicto.</t>
  </si>
  <si>
    <t>Atender al 100% de personas con discapacidad, víctimas del conflicto armado a los servicios sociales: Centros Crecer, Centros Avanzar, Centro Renacer, Centros Integrarte Atención Interna y Centros Integrarte Atención Externa, que cumplan criterios de ingreso de la normatividad vigente.</t>
  </si>
  <si>
    <t>Atender al 100% de personas con discapacidad víctimas del conflicto armado en los servicios sociales de la Subdireccion para la Discapacidad, que cumplan criterios de ingreso según la normatividad vigente.</t>
  </si>
  <si>
    <t>Atender al 100% de cuidadores y cuidadoras de personas con discapacidad víctimas del conflicto armado, que participen en las modalidades de servicio de la Subdirección para la Discapacidad, bajo un enfoque diferencial de género y étnico, para contribuir al reconocimiento socioeconómico y redistribución de roles en el marco del Sistema Distrital de Cuidado, que cumplan criterios de ingreso de la normatividad vigente.</t>
  </si>
  <si>
    <t>Atender al 100% de personas cuidadoras de personas con discapacidad víctimas del conflicto armado en los  servicios de la Subdirección para la Discapacidad, bajo un enfoque diferencial de género y étnico, para contribuir al reconocimiento socioeconómico y redistribución de roles, que cumplan los criterios de ingreso conforme a la normatividad vigente.</t>
  </si>
  <si>
    <t xml:space="preserve">Social y Económica </t>
  </si>
  <si>
    <t>V.1.3</t>
  </si>
  <si>
    <t>PREVENCIÓN TEMPRANA</t>
  </si>
  <si>
    <t xml:space="preserve">Atender a 350 niñas, niños y adolescentes víctimas del conflicto armado que acceden al servicio de atención y prevención del trabajo infantil ampliado. </t>
  </si>
  <si>
    <t xml:space="preserve">Atender anualmente 500  niñas, niños y adolescentes víctimas del conflicto armado  en riesgo de trabajo infantil, violencias y posible vulneración de sus derechos de manera flexible con enfoque diferencial y de género.  </t>
  </si>
  <si>
    <t>Exclusivo víctimas</t>
  </si>
  <si>
    <t>V.2.10</t>
  </si>
  <si>
    <t>ACOMPAÑAMIENTO PSICOSOCIAL - ORIENTACIÓN PARA LA ATENCIÓN PSICOSOCIAL</t>
  </si>
  <si>
    <t xml:space="preserve">Atender 700 niñas niños y adolescentes víctimas del conflicto armado que acceden a la Estrategia atrapasueños a través del acompañamiento psicosocial desde el arte, la pedagogía y la lúdica, generando espacios de resignificación de vivencias y afectaciones en el marco del conflicto armado </t>
  </si>
  <si>
    <t>Atender anualmente 1500  niñas niños y adolescentes víctimas del conflicto armado que acceden al servicio atrapasueños a través del acompañamiento psicosocial desde el arte, la pedagogía y la lúdica, generando espacios de resignificación de vivencias y afectaciones en el marco del conflicto armado</t>
  </si>
  <si>
    <t>V.2.3.2</t>
  </si>
  <si>
    <t>COBERTURA</t>
  </si>
  <si>
    <t>Atender 1.100 niñas y niños víctimas de conflicto armado en los servicios de atención a la primera Infancia.</t>
  </si>
  <si>
    <t>Atender anualmente 2500 niñas y niños víctimas de conflicto armado en los servicios de atención a la primera Infancia.</t>
  </si>
  <si>
    <t>Participación</t>
  </si>
  <si>
    <t>V.6.1</t>
  </si>
  <si>
    <t>GARANTÍAS PARA LA PARTICIPACIÓN</t>
  </si>
  <si>
    <t xml:space="preserve">Realizar anualmente 12 encuentros a nivel local y Distrital con niñas, niños y adolescentes víctimas de conflicto armado, que fortalezcan su participación e incidencia en escenarios de toma de decisiones. </t>
  </si>
  <si>
    <t>Realizar anualmente 25 encuentros a nivel local y distrital con niñas, niños y adolescentes víctimas de conflicto armado, que fortalezcan su participación e incidencia en escenarios de toma de decisiones en el marco del acuerdo de paz, la memoria, la convivencia y la reconciliación con enfoque diferencial y de género.</t>
  </si>
  <si>
    <t>Vincular 100% Jóvenes víctimas del conflicto armado a los servicios con cobertura y atención territorial, enfocado en los servicios sociales y estrategias de la Subdirección para la Juventud.</t>
  </si>
  <si>
    <t xml:space="preserve">Vincular al 100% de Jóvenes víctimas del conflicto armado a los servicios sociales y estrategias de la Subdirección para la Juventud, con cobertura y atención territorial </t>
  </si>
  <si>
    <t>Vincular 100% Jóvenes víctimas del conflicto armado en la estrategia de oportunidades juveniles, a través de transferencias monetarias condicionadas, que cumplan el proceso requerido para su focalización.</t>
  </si>
  <si>
    <t>Vincular al 100% de Jóvenes víctimas del conflicto armado en la estrategia de oportunidades juveniles, a través de transferencias monetarias condicionadas que cumplan el proceso requerido para su focalización.</t>
  </si>
  <si>
    <t xml:space="preserve">Atender 100% de Jóvenes víctimas del conflicto armado entre los 14 y 28 años con sanciones no privativas de la libertad o en apoyo al restablecimiento de derechos en la administración de justicia, en los Centros Forjar. </t>
  </si>
  <si>
    <t>Atender al 100% de Jóvenes víctimas del conflicto armado entre los 14 y 28 años con sanciones no privativas de la libertad o en apoyo al restablecimiento de derechos en la administración de justicia, en los Centros Forjar.</t>
  </si>
  <si>
    <t xml:space="preserve">Atender 280  ciudadanos y ciudadanas habitantes de calle y en riesgo de estarlo, víctimas del conflicto armado, de 29 años en adelante, mediante la mitigación de riesgos y daños asociados al fenómeno de habitabilidad en Calle </t>
  </si>
  <si>
    <t>Atender al 100%  de ciudadanas y ciudadanos habitantes de calle y en riesgo de estarlo, víctimas del conflicto armado entre 29 y 59 años en los servicios asociados al fenómeno de habitabilidad en Calle de la Subdirección para la Adultez.</t>
  </si>
  <si>
    <t>Fortalecimiento institucional</t>
  </si>
  <si>
    <t>Cualificar anualmente 50 servidores-as de la Subdirección para la Adultez, en atención a víctimas del conflicto armado.</t>
  </si>
  <si>
    <r>
      <t>Realizar 10 jornadas anuales de fortalecimiento de capacidades con los -las  funcionarias y funcionarios de la Subdirección para la Adultez, en enfoque diferencial de víctimas del conflicto armado y rutas de atención institucional dirigidas a la población</t>
    </r>
    <r>
      <rPr>
        <sz val="10"/>
        <color theme="1"/>
        <rFont val="Arial Narrow"/>
        <family val="2"/>
      </rPr>
      <t>.</t>
    </r>
  </si>
  <si>
    <t>Atender a 6.830 personas mayores víctimas con ocasión del conflicto armado, registradas en el RUV, en el servicio de apoyos económicos, aportando en el favorecimiento de su autonomía e independencia.</t>
  </si>
  <si>
    <t>Atender anualmente 10.000 personas mayores víctimas con ocasión del conflicto armado, registradas en el RUV, en transferencias monetarias, aportando en el favorecimiento de su autonomía e independencia.</t>
  </si>
  <si>
    <t>Atender a 1.610 personas mayores víctimas con ocasión del conflicto armado en el servicio social de Centros Día, vinculándolos a procesos ocupacionales, desarrollo humano y atención integral.</t>
  </si>
  <si>
    <t>Atender anualmente 1.650 personas mayores víctimas con ocasión del conflicto armado en el servicio social de Centros Día, vinculándolos a procesos ocupacionales, desarrollo humano y atención integral.</t>
  </si>
  <si>
    <t xml:space="preserve">Atender el 100% de personas mayores víctimas con ocasión del conflicto armado, participantes del Servicio Integral de Bienestar y Cuidado para Personas Mayores en Modalidad Cuidado Transitorio (día - noche). </t>
  </si>
  <si>
    <t>Atender el 100% de personas mayores víctimas con ocasión del conflicto armado, participantes del Servicio Cuidado Transitorio (día - noche).</t>
  </si>
  <si>
    <t xml:space="preserve">Atender el 100% de personas mayores víctimas con ocasión del conflicto armado, participantes del Servicio Integral de Bienestar y Cuidado para Personas Mayores en Modalidad Comunidad de Cuidado. </t>
  </si>
  <si>
    <t>Atender el 100% de personas mayores víctimas con ocasión del conflicto armado, participantes del Servicio Comunidad de Cuidado para Personas Mayores.</t>
  </si>
  <si>
    <t>Diseñar e implementar una (1) estrategia para vincular con enfoque diferencial a las personas víctimas del conflicto armado en situación de pobreza y vulnerabilidad en el marco del rediseño de la Estrategia de Ingreso Mínimo Garantizado- IMG.</t>
  </si>
  <si>
    <t xml:space="preserve">Atender a 3.500 personas víctimas del conflicto armado en la modalidad de Comedores comunitarios-Cocinas populares, con procesos de vigilancia nutricional, estilos de vida saludable e inclusión social.  </t>
  </si>
  <si>
    <t>Acompañar al 40% de los hogares pobres o en pobreza emergente de población registrada como víctima del conflicto armado, focalizados para el servicio tropa Social a tu Hogar, en la modalidad de acompañamiento a los hogares de jefatura femenina pobres y hogares en riesgo de pobreza, que cumplan con los criterios de priorización definidos por el servicio.</t>
  </si>
  <si>
    <t xml:space="preserve">Implementar el 100% de la estrategia de sensibilización sobre enfoque diferencial para víctimas del conflicto armado de comunidades Negras, Afrocolombianas, Raizales y Palenqueras, dirigida a servidores públicos de la SDIS de las Subdirecciones Locales para la Integración Social, los Centros de Desarrollo Comunitario y los Centros de Encuentro para la Paz y la Integración local de las víctimas de conflicto armado. </t>
  </si>
  <si>
    <t>N/A</t>
  </si>
  <si>
    <t xml:space="preserve">Promover la participación del 100% de los jóvenes víctimas del conflicto armado en los procesos de socialización y espacios de articulación de la Política Pública de Juventud. </t>
  </si>
  <si>
    <t>Implementar el 100% del lineamiento sobre Derechos sexuales y reproductivos y Prevención de la maternidad y paternidad temprana en Bogotá con enfoque diferencial y de género, en articulación con entidades que trabajan con población víctima del conflicto armado.</t>
  </si>
  <si>
    <t>Sexo</t>
  </si>
  <si>
    <t>ID META PAD-2</t>
  </si>
  <si>
    <t>Localidad de residencia</t>
  </si>
  <si>
    <t>Hombre</t>
  </si>
  <si>
    <t>Mujer</t>
  </si>
  <si>
    <t>Intersexual</t>
  </si>
  <si>
    <t>Sin información</t>
  </si>
  <si>
    <t>Total</t>
  </si>
  <si>
    <t>Usaquén</t>
  </si>
  <si>
    <t>Chapinero</t>
  </si>
  <si>
    <t>Santa Fe</t>
  </si>
  <si>
    <t>San Cristóbal</t>
  </si>
  <si>
    <t>Usme</t>
  </si>
  <si>
    <t>Tunjuelito</t>
  </si>
  <si>
    <t>Bosa</t>
  </si>
  <si>
    <t>Kennedy</t>
  </si>
  <si>
    <t>Fontibón</t>
  </si>
  <si>
    <t>Engativá</t>
  </si>
  <si>
    <t>Suba</t>
  </si>
  <si>
    <t>Barrios Unidos</t>
  </si>
  <si>
    <t>Teusaquillo</t>
  </si>
  <si>
    <t>Los Mártires</t>
  </si>
  <si>
    <t>Antonio Nariño</t>
  </si>
  <si>
    <t>Puente Aranda</t>
  </si>
  <si>
    <t>Candelaria</t>
  </si>
  <si>
    <t>Rafael Uribe</t>
  </si>
  <si>
    <t>Ciudad Bolívar</t>
  </si>
  <si>
    <t>Sumapaz</t>
  </si>
  <si>
    <t>No aplica</t>
  </si>
  <si>
    <t xml:space="preserve">Hecho Victmazante </t>
  </si>
  <si>
    <t xml:space="preserve">Discapacidad </t>
  </si>
  <si>
    <t>Pertenencia étnica y/o campesina</t>
  </si>
  <si>
    <t xml:space="preserve">Orientación sexual </t>
  </si>
  <si>
    <t xml:space="preserve">Identidad de género </t>
  </si>
  <si>
    <t>Desplazados</t>
  </si>
  <si>
    <t>Otros hechos victimizantes</t>
  </si>
  <si>
    <t>Con discapacidad</t>
  </si>
  <si>
    <t>Sin discapacidad</t>
  </si>
  <si>
    <t>Indigena</t>
  </si>
  <si>
    <t>Negro(a) o Afrocolombiano(a)</t>
  </si>
  <si>
    <t>Raizal del Archipielago de San Andres y Providencia</t>
  </si>
  <si>
    <t>Palenquero</t>
  </si>
  <si>
    <t>Gitano(a) ROM</t>
  </si>
  <si>
    <t>Campesino/a</t>
  </si>
  <si>
    <t>Ninguno</t>
  </si>
  <si>
    <t>Otros</t>
  </si>
  <si>
    <t>Heterosexual</t>
  </si>
  <si>
    <t>Bisexual</t>
  </si>
  <si>
    <t xml:space="preserve">Lesbiana </t>
  </si>
  <si>
    <t>Gay</t>
  </si>
  <si>
    <t>Femenino</t>
  </si>
  <si>
    <t>Masculino</t>
  </si>
  <si>
    <t>Transgenerista</t>
  </si>
  <si>
    <t>Primera infancia (0-5 años)</t>
  </si>
  <si>
    <t>Infancia (6 a 12 años)</t>
  </si>
  <si>
    <t>Adolesencia (13 a 17 años)</t>
  </si>
  <si>
    <t>Juventud (18 a 28 años)</t>
  </si>
  <si>
    <t>Adultez (29 a 59 años)</t>
  </si>
  <si>
    <t>Adulto mayor (60 o más años)</t>
  </si>
  <si>
    <t>Sin Información</t>
  </si>
  <si>
    <t xml:space="preserve">Acciones desarrolladas en la implementación de la meta </t>
  </si>
  <si>
    <t xml:space="preserve">Soportes </t>
  </si>
  <si>
    <t>Entre julio y diciembre  de 2024, un total de 12.044 personas víctimas del conflicto armado recibieron atención a través de apoyos económicos o en especie, para el acceso a alimentos. Para el caso de los comedores comunitarios, se brindó atención diaria a 4.311 personas víctimas en 118 comedores comunitarios, mediante los convenios establecidos con entidades sin ánimo de lucro y el Idipron,  4.008 personas recibieron bonos canjeables por alimentos, mientras que 3.725 se beneficiaron con canastas alimentarias con enfoque diferencial poblacional y territorial.
Además de favorecer el acceso a alimentos, los servicios se enriquecieron con acciones transversales de vigilancia nutricional, promoción de estilos de vida saludables y, para el caso de comedoes y canastas indígenas, acompañamiento social, incluyendo la evaluación de las circunstancias familiares, la concertación de contratos sociales y la implementación de planes de pervivencia cultural en cada cabildo indígena,así como la búsqueda de transformación de imagniarios para la mejora en las condiciones de vida de la población.</t>
  </si>
  <si>
    <t>OK - Pendiente PUA</t>
  </si>
  <si>
    <t>En el marco del Plan Distrital de Desarrollo, “Bogotá Camina Segura”, 2024-2027, el servicio Centros de Desarrollo Comunitario - CDC se transforma e integra al Servicio Tiempo propio para personas cuidadoras el cual pasa hacer el cuarto componente del servicio; esta trasformación brinda a la ciudadanía actividades, talleres, cursos y encadenamientos formativos, orientados al fortalecimiento de capacidades para fomentar la inclusión productiva, la promoción del autocuidado  a partir de la liberación de tiempo, la universalización de las artes, la recreación, el deporte y la construcción del tejido social, familiar y comunitario. Generando oportunidades para el fortalecimiento de emprendimientos, la vinculación laboral y la identificación y potenciación de talentos en las artes y los deportes.
En el segundo semestre del 2024 se atendieron un total de 2.504 personas únicas víctimas del conflicto armado que participaron de la oferta del servicio en sus cuatro componentes: i) Fortalecimiento de capacidades para la inclusión productiva, ii) Universalización de las artes, la recreación y el deporte, iii) Tejido social, familiar y comunitario y iv) Liberación del tiempo en el marco de la agenda distrital del cuidado. Del total de participante 567 fueron atendidos en el componente cuatro, proporcionar a los participantes, un servicios para liberar el tiempo a través de la atención en las lavanderías comunitarias y la realización de actividades de cuidado, de modo que pudieron acceder a la oferta de los otros componentes del Servicio CDC, en los procesos de inclusión social y productiva.</t>
  </si>
  <si>
    <t>En el marco del Plan de desarrollo "Bogota camina segura" para el segundo semestre (1 de julio a 30 de diciembre del 2024), se han atendido 1574 personas en los servicios de Respuesta Social y Gestión del Riesgo en las siguientes modalidades:
977 personas por modalidad/beneficio bono canjeable por alimentos. 
112  personas por modalidad/beneficio alojamiento transitorio.
43 personas por modalidad/beneficio auxilio funerario. 
90 persona por modalidad/beneficio pasajes terrestres.  
226 personas por modalidad/beneficio con suministros de ayuda humanitaria. 
Para el caso del servicio Gestión de Riesgo se han atendido 126 personas en la modalidad EDRAN SOCIAL Evaluación de daños, Riesgo asociado y Análisis de necesidades en el ámbito social.</t>
  </si>
  <si>
    <t>Las Comisarías de Familia se encuentran en línea de justicia, siendo un servicio universal y sin requerir el cumplimiento de criterios de ingreso, permanencia o egreso al mismo, las atenciones se realizan de acuerdo con la demanda de la población, por lo cual para el semestre de reporte se han atendido 3861 personas.</t>
  </si>
  <si>
    <t xml:space="preserve">El servicio de Centros Proteger atiende integralmente a demanda, los niños y niñas remitidos por autoridad competente (Comisario o Defensor de Familia) en proceso administrativo de restablecimiento de derechos (PARD) con medida de ubicación institucional. La atención integral de los niños y niñas con medida de ubicación institucional en los Centros Proteger se desarrolla en el marco del modelo de atención integral con enfoque diferencial con planes de acción de cada caso desde los equipos interdisciplinarios, en las áreas de pedagogía, psicopedagogía, terapia ocupacional, fonoaudiología, nutrición, medicina, enfermería, psicología y Trabajo social, que permita garantizar el derecho de los niños y niñas a permanecer con su familia y de esta manera evitar la pérdida del cuidado parental y constituirse en espacios de protección, en el marco del interés superior y la prevalencia de los derechos de niños y niñas. En el periodo correspondiente al actual reporte semestral comprendido entre julio y diciembre de 2024, en los Centros Proteger se atendieron un total de 32 niños, niñas y sus familias. </t>
  </si>
  <si>
    <t>Para este semestre de reporte, desde la estrategia de prevención de violencias Entornos Protectores, Territorios Seguros, Inclusivos y Diversos, que se implementa por medio de siete módulos en torno a las temáticas de Familias democráticas, Derechos Humanos, Habilidades para la vida con énfasis en prevención de consumo SPA como un factor asociado a violencia intrafamiliar,  contenidos de género, Masculinidades corresponsables no violentas, comprensión de las violencias, rutas y competencias institucionales para atención y protección de las víctimas, se orientaron y sensibilizaron 368 personas víctimas del conflicto armado, quienes de manera voluntaria y por acercamiento territorial acceden a los servicios.</t>
  </si>
  <si>
    <t>Durante el segundo semestre de la vigencia 2024, se vincularon  469 personas únicas víctimas del conflicto armado de los sectores LGBTI en nuestros servicios sociales desagregados de la siguiente manera:
1. Casas LGBTI:  581 personas 
FORTALECIMIENTO DE CAPACIDADES PSICOSOCIALES - 44 Personas: Esta modalidad permite la mitigación de los impactos psicosociales causados por los contextos de discriminación, exclusión, violencia y experiencias asociadas. 
 REDES DIVERSAS DE APRENDIZAJE - 457 Personas:  Actividades de carácter grupal, pertenecientes a un proceso y que dentro de sus objetivos se encuentra procurar el acceso de la población LGBTI a servicios institucionales, así como el ejercicio efectivo de sus derechos en los en los diferentes entornos sociales.           
REAFÍRMATE: EL CHUCHÚ DE LA CÉDULA 48 personas: Se brinda orientación jurídica y pago de los trámites para cambiar el nombre, sexo y/o cupo numérico en el documento de identificación de personas transgénero, transexuales, transformistas y travestis, ante notarias y registradurías, en los términos del Decreto 1227 de 2015.
LINEA DIVERSA BMT  32 personas: Línea telefónica que tiene el distrito para la atención y asesoría psicosocial de la población LGBTI y sus familias.
2. Servicio Unidad contra la Discriminación: 29 Personas
2813 ORIENTACIÓN SOCIO-JURÍDICA A PERSONAS LGBTI 29 personas:  Las atenciones jurídicas de la Unidad contra la discriminación corresponden a las orientaciones por primera vez y seguimientos a personas LGBTI que solicitaron acompañamiento jurídico ante discriminación y vulneración de sus derechos.</t>
  </si>
  <si>
    <t xml:space="preserve">Actividad no programada para el semestre </t>
  </si>
  <si>
    <t>Justificar por qué hay un 59% de ejecución presupuestal si no se reporta ejecución ni avance físico</t>
  </si>
  <si>
    <t xml:space="preserve">La Subdirección para la Discapacidad, durante el periodo del 1 de julio al 31 de diciembre de 2024, a través de los servicios sociales Centro Crecer, Centro Integrarte Atención Externa- CIAE, Centro Integrarte Atención Interna - CIAI y Centro de Atención Distrital para la Inclusión Social - CADIS, garantizó la accesibilidad y el acceso de 222 personas con discapacidad víctimas del conflicto armado, considerando el criterio de priorización estipulado de acuerdo a la Resolución 0218 de 2023 de la SDIS. De estas 222 personas, 116 personas fueron atendidas en los Centros Crecer, 53 en CADIS, 39 en CIAI y 37 en CIAE, contribuyendo a la mejora de sus condiciones de vida y  bienestar integral, mediante articulaciones intersectoriales que garantizaron su inclusión en espacios culturales, recreativos y deportivos, promoviendo su desarrollo autónomo, fortaleciendo sus habilidades motoras, comunicativas, sociales  y garantizando su participación activa en entornos que promuevan  la igualdad de oportunidades y el reconocimiento de sus derechos. 
Además, se establece que los Centros Avanzar ya no formarán parte de la oferta de servicios de la Subdirección para la Discapacidad, ya que se integrarán a los Centros Crecer. Por otro lado, se observa que el Centro Proteger Renacer no registra atención para las personas con discapacidad víctimas del conflicto armado.  </t>
  </si>
  <si>
    <t>La Subdirección para la Discapacidad avanza en un proceso de transformación de sus servicios. En este contexto, La Estrategia Territorial, que anteriormente focalizaba la atención en personas cuidadoras de personas con discapacidad en el distrito, ha trasladado esta atención al Centro de Atención Distrital CADIS. Por esta razón, a partir del segundo semestre de 2024, el CADIS será el encargado de contribuir al cumplimiento de la meta 1355. 
Durante el periodo del 1 de julio al 31 de diciembre de 2024, a través del Centro de Atención Distrital CADIS, brindo atención a 23 personas cuidadoras de personas con discapacidad víctimas del conflicto armado. A través de la Estrategia Comunitaria, en donde se abordaron temas correspondientes a la apropiación de las tres R del cuidado (Reconocer, Reducir y Redistribuir las labores del cuidado), desarrollando un programa de reconocimiento de rutas de atención a personas cuidadoras, y se llevaron a cabo ofertas de formación para el fortalecimiento de las competencias y habilidades para el emprendimiento, la empleabilidad y el rol del cuidado de las personas cuidadoras de personas con discapacidad.  Además, las personas reportadas fueron vinculadas en el componente ""Habilidades psicosociales para la vida"" brindando pautas para el autocuidado y bienestar que permita el fortalecimiento de su proyecto de vida"</t>
  </si>
  <si>
    <t>Entre julio y diciembre de 2024, el Centro Amar intensificó sus esfuerzos para brindar atención integral a niñas, niños y adolescentes víctimas del conflicto armado, con un enfoque inclusivo y diferencial. Durante este período, se priorizaron estrategias para garantizar el acceso a servicios de promoción, prevención y restablecimiento de derechos, el servicio se consolidó como un espacio de protección y fortalecimiento de capacidades para las niñas, niños y adolescentes víctimas del conflicto armado, contribuyendo significativamente a la restauración de sus derechos y la promoción de su desarrollo integral.
El equipo de Ciudad Niñez (EMPETIA) sensibilizó a 74 cuidadoras y cuidadores frente al autocuidado, el cuidado del otro y del entorno, para promover la protección a las niñas, niños y adolescentes como un factor para no repetir algún acto que afecte la integridad de la niñez.
Reporte preliminar de Personas Únicas Atendidas - PUA. Corte Julio a Diciembre, SIRBE 372 niñas, niños y adolescentes atendidos.</t>
  </si>
  <si>
    <t>El Servicio Atrapasueños durante el segundo semestre del año  llevó a cabo una gran jornada de movilización social denominada “Tejiendo historias y sueños”, dedicada al reconocimiento de niñas, niños y adolescentes participantes del proceso de atención que brinda el Servicio; allí se contó con la asistencia de diferentes sectores del nivel Distrital para visibilizar experiencias artísticas y reflexiones de niñas, niños y adolescentes en torno a la construcción de paz en la ciudad. De esta forma se generan compromisos institucionales que aportan a la atención integral y se promueve el fortalecimiento de escenarios que fortalecieron el desarrollo de capacidades de la niñez y la adolescencia, construyendo desde la diversidad  en el marco de la reconciliación y la paz.
Reporte preliminar de Personas Únicas Atendidas - PUA. Corte Julio a Diciembre, SIRBE 2.168 niñas, niños y adolescentes atendidos en el servicio Atrapasueños.</t>
  </si>
  <si>
    <t>Entre junio y diciembre de 2024, se atendieron 2116 niños y niñas en los servicios de atención a la primera infancia implementaron su oferta de acompañamiento para gestantes, niñas y niños de la primera infancia, centrada en acciones y estrategias que promueven el reconocimiento del crecimiento en familia, el desarrollo integral y el ejercicio efectivo de derechos, en concordancia con las características poblacionales y territoriales.
En este contexto, desarrollaron acciones transversales desde un enfoque diferencial, priorizando su inclusión en la educación inicial como eje central del cuidado y protección de niñas y niños, personas gestantes, lactantes, familias y cuidadores del Distrito Capital.</t>
  </si>
  <si>
    <t xml:space="preserve">En el segundo semestre del 2024 En  la implementación de las Escuelas de Memoria y Paz se promovio la inclusión y la participación con equidad; reconociendo que, aunque somos distintos, compartimos espacios, historias de vida y experiencias culturales. Además desde cada acción se busco empoderar a las y los participantes para que se conviertan en agentes de cambio en sus contextos, lo que implico el fortalecimiento de habilidades de niñas, niños y adolescentes para ejercer liderazgos y participar en la toma de decisiones para el desarrollo de propuestas creativas que aporten a la mitigación de riesgos y resolución de conflictos identificados en sus entornos.
Se desarrollaron 12 encuentros locales en las localidades de Kennedy, Ciudad Bolivar, Bosa, Engativá, Suba, Usaquén, Rafael Uribe, San Ciristóbal, Mártires, Santa Fe, Usme, Sumapaz y 1 encuentro Distrital correspondientes a 334 actividades, se contó con la asistencia de 492 participantes unicos. 
</t>
  </si>
  <si>
    <t xml:space="preserve">Se adjuntan las evidencias de los 12 encuentros </t>
  </si>
  <si>
    <t>OK</t>
  </si>
  <si>
    <t xml:space="preserve">4046 Jóvenes víctimas del conflicto armado vinculados a los servicios sociales y estrategias de la Subdirección para la Juventud con cobertura y atención territorial, a través de estrategias pedagógicas de formación y sensibilización enfocadas en la prevención de la maternidad y la paternidad temprana, la promoción de derechos sexuales y reproductivos y prevención de violencias, así como espacios de aprovechamiento del tiempo libre para el desarrollo de habilidades y competencias a través de actividades culturales y artísticas en las Casas de Juventud, desde un enfoque territorial y de derechos. </t>
  </si>
  <si>
    <t xml:space="preserve">1108 Jóvenes víctimas del conflicto armado vinculados a la estrategia de oportunidades juveniles, a través de transferencias monetarias condicionadas que contribuyen a la reducción del riesgo social de jóvenes con altos niveles de vulnerabilidad y a la inclusión en dinámicas educativas y sociales, orientación socio ocupacional y formación en habilidades para la vida que promueven la prevención, promoción y protección de sus derechos. </t>
  </si>
  <si>
    <t xml:space="preserve">69 Jóvenes víctimas del conflicto armado entre los 14 y 28 años con sanciones no privativas de la libertad o en apoyo al restablecimiento de derechos en la administración de justicia, vinculados a los Centros Forjar, a través del acceso a servicios de atención integral y justicia restaurativa para contribuir a la garantía y el restablecimiento de derechos, generando espacios de responsabilización, reparación e inclusión social, a través del acceso a oportunidades. </t>
  </si>
  <si>
    <t>Para el segundo semestre de la vigencia 2024, fueron atendieron 890 personas personas habitantes de calle y en riesgo de estarlo, identificadas como víctimas del conflicto armado, entre los 29 y 59 años, en los servicios asociados al fenómeno de habitabilidad en Calle de la Subdirección para la Adultez, dando cumplimiento a la meta de atender al 100%  de ciudadanas y ciudadanos habitantes de calle y en riesgo de estarlo, víctimas del conflicto armado entre 29 y 59 años que soliciten los servicios de la  Subdirección para la Adultez.</t>
  </si>
  <si>
    <t>En el segundo semestre de 2024, se realizaron cinco (5) jornadas de fortalecimiento de capacidades con las y los funcionarias de la Subdirección para la Adultez, en enfoque diferencial de víctimas del conflicto armado y rutas de atención institucional dirigidas a la población. En estas jornadas participaron 92 personas, con el con el propósito de fortalecer las capacidades de los funcionarios/as y generar las herramientas necesarias para el abordaje de personas ciudadanas y ciudadanos habitantes de calle y en riesgo de estar víctimas del conflicto armado.
La primera se realizó el 13 de noviembre de 2024 y contó con la participación de nueve (9) funcionarias y funcionarios del equipo técnico y del equipo de políticas públicas.. El miercoles 11 de diciembre de 2024 se realizó, con el equipo del Eje de capacidades de la Subdirección para la adultez,la tercera jornada donde participaron nueve (9) personas. En la tercera, realizada el 13 de diciembre de 2024, participaron 34 funcionarios y funcionarios que hacen parte del equipo de Abordaje territorial y del equipo de  prevención. La cuarta contó con la participación de ocho (8) funcionarios del Hogar de Paso Voto nacional. La última, se realizó nuevamente con el equipo de abordaje territorial y prevención en la que participaron 32 personas el 27 de diciembre de 2024.</t>
  </si>
  <si>
    <t>"1.1 Acta Jornada Fortalecimiento 13112024.pdf
1.2 Planilla asistencia Jornada Fortalecimiento 13112024.pdf
2.1 Acta Jornada Fortalecimiento 11122024.pdf
2.2 Planilla asistencia Jornada Fortalecimiento 11122024.pdf
3.1 Acta Jornada fortalecimiento 13122024.pdf
3.3 Registro asistencia Jornada Fortalecimiento 13122024.pdf
4.1 Acta Jornada fortalecimiento 26122024.pdf
4.2 Planilla asistencia Jornada Fortalecimiento 26122024.pdf
5.1 Acta Jornada fortalecimiento 27122024.pdf
5.2 Registro asistencia Jornada Fortalecimiento 27122024.pdf"</t>
  </si>
  <si>
    <t>"En el marco del Servicio de Apoyos Económicos para Personas Mayores, durante el 1 de julio y el 31 de diceimbre de 2024, se entregaron apoyos económicos a 7376 personas mayores víctimas del conflicto armado, distribuiidas sgún el tipod de apoyo de la siguiente manera:
Tipo A: 4
Tipo B: 2784
Tipo B-Desplazado: 1007
Tipo D-Cofinanciado: 3581
Estos Apoyos económicos tienen un valor de $165.000 mensuales (Tipo A),  $130.000 mensuales (modalidades B, B desplazados)y $50.000 (apoyo económicos cofinanciado tipo D como parte de la cofinanciación con el Programa Colombia Mayor), los cuales aportan a cubrir algunas de las necesidades básicas y contribuyen a la autonomía e independencia de las personas mayores participantes.</t>
  </si>
  <si>
    <t>En el marco del Servicio Social Centro Día, durante el periodo comprendido entre el 1 de julio de 2024 y 31 de diciembre de 2024, se atendieron en total 1075 personas mayores. En este servicio, tanto en las unidades operativas de las Casas de la Sabiduría como en las acciones territorializadas en todas las localidades de Bogotá D.C., las personas mayores tienen la oportunidad de potenciar sus capacidades, construir redes de apoyo y desafiar estereotipos negativos sobre el envejecimiento. Se promueve el bienestar integral de las personas mayores mediante orientación psicosocial, actividades recreativas y culturales, y actividades ocupacionales y cognitivas adaptadas a sus talentos e intereses. También ofrece actividades físicas y deportivas, apoyo alimentario para asegurar una nutrición adecuada, y promueve encuentros intergeneracionales que fortalecen las redes de apoyo.</t>
  </si>
  <si>
    <t>En lo corrido de la vigencia de Julio a Diciembre de 2024, en el Servicio Social de Cuidado Transitorio Día-Noche, se brindó atención a un total de 71 personas mayores que son víctimas del conflicto armado. Se les proporcionó activación de rutas de atención y participación en actividades relacionadas con la ocupación humana y la promoción de hábitos de vida saludable. Estas actividades les permitieron fortalecer sus capacidades y habilidades, favoreciendo así su autonomía, además de ampliar sus redes de apoyo institucional.</t>
  </si>
  <si>
    <t>En el Servicio de de Comunidad de Cuidado para el periodo julio -diciembre de 2024 se atendió al 100% de las personas mayores víctimas de conflicto armado, lo que equivale a 52 personas mayores (27 en Modalidad Dependencia Moderada y 25 en Modalidad Dependencia Severa) , las cuales recibieron atención integral para la garantía de sus derechos, a través de componentes de ocupación humana, cuidado integral y fortalecimiento de redes familiares y sociales, contribuyendo al desarrollo de capacidades, promoción del envejecimiento activo y al ejercicio y garantía de sus derechos.
Adicionalmente se llevaron a cabo actividades de sensibilización, divulgación y socialización del enfoque diferencial de víctimas de conflicto armado a través de actividades como conversatorios, talleres, charlas, documentales, cineforos, videos, actividades pedagógicas, intercambio de saberes entre otras.</t>
  </si>
  <si>
    <t xml:space="preserve">Durante el segundo semestre de 2024 el Comité Coordinador de la estrategia de Ingreso Mínimo Garantizado (IMG), aprobó  el Rediseño de IMG. En cuanto al componente de victimas se decidió atender todas aquellas victimas que se encuentren en los grupos SISBÉN establecidos en la focalización de los componenetes pblacioanles de la estrategia de IMG y hagan parte del Registro Único de Víctimas (RUV). </t>
  </si>
  <si>
    <t>Se anexa acta de sesión del Comité Coordinador del 08-08-2024 y PPT del rediseño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</si>
</sst>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164" formatCode="_-&quot;$&quot;\ * #,##0.00_-;\-&quot;$&quot;\ * #,##0.00_-;_-&quot;$&quot;\ * &quot;-&quot;??_-;_-@_-"/>
    <numFmt numFmtId="165" formatCode="_(* #,##0.00_);_(* \(#,##0.00\);_(* &quot;-&quot;??_);_(@_)"/>
    <numFmt numFmtId="166" formatCode="_-[$$-409]* #,##0.00_ ;_-[$$-409]* \-#,##0.00\ ;_-[$$-409]* &quot;-&quot;??_ ;_-@_ "/>
    <numFmt numFmtId="167" formatCode="_-&quot;$&quot;\ * #,##0_-;\-&quot;$&quot;\ * #,##0_-;_-&quot;$&quot;\ * &quot;-&quot;??_-;_-@_-"/>
    <numFmt numFmtId="168" formatCode="#,##0."/>
    <numFmt numFmtId="169" formatCode="_ [$€-2]\ * #,##0.00_ ;_ [$€-2]\ * \-#,##0.00_ ;_ [$€-2]\ * &quot;-&quot;??_ "/>
    <numFmt numFmtId="170" formatCode="_-&quot;$&quot;* #,##0_-;\-&quot;$&quot;* #,##0_-;_-&quot;$&quot;* &quot;-&quot;_-;_-@_-"/>
  </numFmts>
  <fonts count="42">
    <font>
      <sz val="11"/>
      <color theme="1"/>
      <name val="Calibri"/>
      <family val="2"/>
      <scheme val="minor"/>
    </font>
    <font>
      <sz val="11"/>
      <color theme="1"/>
      <name val="Calibri"/>
      <family val="2"/>
      <scheme val="minor"/>
    </font>
    <font>
      <b/>
      <sz val="24"/>
      <color theme="0"/>
      <name val="Arial Narrow"/>
      <family val="2"/>
    </font>
    <font>
      <sz val="12"/>
      <color theme="1"/>
      <name val="Calibri"/>
      <family val="2"/>
    </font>
    <font>
      <b/>
      <sz val="11"/>
      <color rgb="FF000000"/>
      <name val="Calibri"/>
      <family val="2"/>
      <scheme val="minor"/>
    </font>
    <font>
      <sz val="11"/>
      <color rgb="FF000000"/>
      <name val="Calibri"/>
      <family val="2"/>
      <scheme val="minor"/>
    </font>
    <font>
      <b/>
      <sz val="11"/>
      <color rgb="FF000000"/>
      <name val="Arial Narrow"/>
      <family val="2"/>
    </font>
    <font>
      <sz val="11"/>
      <color rgb="FF000000"/>
      <name val="Arial Narrow"/>
      <family val="2"/>
    </font>
    <font>
      <sz val="12"/>
      <color theme="1"/>
      <name val="Calibri"/>
      <family val="2"/>
      <scheme val="minor"/>
    </font>
    <font>
      <sz val="11"/>
      <color theme="1"/>
      <name val="Arial Narrow"/>
      <family val="2"/>
    </font>
    <font>
      <sz val="10"/>
      <name val="Arial"/>
      <family val="2"/>
    </font>
    <font>
      <sz val="10"/>
      <name val="Arial"/>
      <family val="2"/>
    </font>
    <font>
      <sz val="11"/>
      <color indexed="17"/>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60"/>
      <name val="Calibri"/>
      <family val="2"/>
    </font>
    <font>
      <sz val="11"/>
      <color indexed="10"/>
      <name val="Calibri"/>
      <family val="2"/>
    </font>
    <font>
      <b/>
      <sz val="11"/>
      <color indexed="8"/>
      <name val="Calibri"/>
      <family val="2"/>
    </font>
    <font>
      <sz val="1"/>
      <color indexed="8"/>
      <name val="Courier"/>
      <family val="3"/>
    </font>
    <font>
      <b/>
      <sz val="1"/>
      <color indexed="8"/>
      <name val="Courier"/>
      <family val="3"/>
    </font>
    <font>
      <b/>
      <i/>
      <sz val="1"/>
      <color indexed="8"/>
      <name val="Courier"/>
      <family val="3"/>
    </font>
    <font>
      <sz val="11"/>
      <color indexed="8"/>
      <name val="Calibri"/>
      <family val="2"/>
    </font>
    <font>
      <sz val="11"/>
      <color indexed="9"/>
      <name val="Calibri"/>
      <family val="2"/>
    </font>
    <font>
      <b/>
      <sz val="11"/>
      <color indexed="52"/>
      <name val="Calibri"/>
      <family val="2"/>
    </font>
    <font>
      <sz val="11"/>
      <color indexed="20"/>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1"/>
      <color rgb="FFFFFFFF"/>
      <name val="Calibri"/>
      <family val="2"/>
      <charset val="1"/>
    </font>
    <font>
      <b/>
      <sz val="10"/>
      <color rgb="FF000000"/>
      <name val="Arial Narrow"/>
      <family val="2"/>
    </font>
    <font>
      <sz val="11"/>
      <name val="Arial Narrow"/>
      <family val="2"/>
    </font>
    <font>
      <b/>
      <sz val="10"/>
      <color theme="1"/>
      <name val="Arial Narrow"/>
      <family val="2"/>
    </font>
    <font>
      <sz val="10"/>
      <color theme="1"/>
      <name val="Arial Narrow"/>
      <family val="2"/>
    </font>
    <font>
      <sz val="10"/>
      <name val="Arial Narrow"/>
      <family val="2"/>
    </font>
    <font>
      <sz val="10"/>
      <color rgb="FF000000"/>
      <name val="Arial Narrow"/>
      <family val="2"/>
    </font>
    <font>
      <i/>
      <sz val="10"/>
      <name val="Arial Narrow"/>
      <family val="2"/>
    </font>
    <font>
      <sz val="11"/>
      <color rgb="FF242424"/>
      <name val="Aptos Narrow"/>
      <charset val="1"/>
    </font>
    <font>
      <sz val="16"/>
      <color rgb="FF000000"/>
      <name val="Arial Narrow"/>
      <family val="2"/>
    </font>
  </fonts>
  <fills count="36">
    <fill>
      <patternFill patternType="none"/>
    </fill>
    <fill>
      <patternFill patternType="gray125"/>
    </fill>
    <fill>
      <patternFill patternType="solid">
        <fgColor rgb="FFE00007"/>
        <bgColor indexed="64"/>
      </patternFill>
    </fill>
    <fill>
      <patternFill patternType="solid">
        <fgColor theme="7" tint="0.79998168889431442"/>
        <bgColor indexed="64"/>
      </patternFill>
    </fill>
    <fill>
      <patternFill patternType="solid">
        <fgColor rgb="FFFFB71B"/>
        <bgColor indexed="64"/>
      </patternFill>
    </fill>
    <fill>
      <patternFill patternType="solid">
        <fgColor rgb="FFFF0000"/>
        <bgColor rgb="FF000000"/>
      </patternFill>
    </fill>
    <fill>
      <patternFill patternType="solid">
        <fgColor rgb="FFFFC000"/>
        <bgColor rgb="FF000000"/>
      </patternFill>
    </fill>
    <fill>
      <patternFill patternType="solid">
        <fgColor rgb="FFFFB71B"/>
        <bgColor rgb="FF000000"/>
      </patternFill>
    </fill>
    <fill>
      <patternFill patternType="solid">
        <fgColor rgb="FFFFC000"/>
        <bgColor indexed="64"/>
      </patternFill>
    </fill>
    <fill>
      <patternFill patternType="solid">
        <fgColor theme="9" tint="0.7999816888943144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rgb="FFFF6600"/>
        <bgColor rgb="FFFF9900"/>
      </patternFill>
    </fill>
    <fill>
      <patternFill patternType="solid">
        <fgColor theme="8" tint="0.79998168889431442"/>
        <bgColor indexed="64"/>
      </patternFill>
    </fill>
    <fill>
      <patternFill patternType="solid">
        <fgColor rgb="FFFFFFFF"/>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bottom/>
      <diagonal/>
    </border>
  </borders>
  <cellStyleXfs count="104">
    <xf numFmtId="0" fontId="0" fillId="0" borderId="0"/>
    <xf numFmtId="41"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3" fillId="0" borderId="0"/>
    <xf numFmtId="0" fontId="1" fillId="0" borderId="0"/>
    <xf numFmtId="164" fontId="8"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10" fillId="0" borderId="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14" borderId="0" applyNumberFormat="0" applyBorder="0" applyAlignment="0" applyProtection="0"/>
    <xf numFmtId="0" fontId="23" fillId="17" borderId="0" applyNumberFormat="0" applyBorder="0" applyAlignment="0" applyProtection="0"/>
    <xf numFmtId="0" fontId="23" fillId="20" borderId="0" applyNumberFormat="0" applyBorder="0" applyAlignment="0" applyProtection="0"/>
    <xf numFmtId="0" fontId="24" fillId="21"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12" fillId="13" borderId="0" applyNumberFormat="0" applyBorder="0" applyAlignment="0" applyProtection="0"/>
    <xf numFmtId="0" fontId="25" fillId="25" borderId="9" applyNumberFormat="0" applyAlignment="0" applyProtection="0"/>
    <xf numFmtId="0" fontId="13" fillId="26" borderId="10" applyNumberFormat="0" applyAlignment="0" applyProtection="0"/>
    <xf numFmtId="0" fontId="14" fillId="0" borderId="11" applyNumberFormat="0" applyFill="0" applyAlignment="0" applyProtection="0"/>
    <xf numFmtId="0" fontId="15" fillId="0" borderId="0" applyNumberFormat="0" applyFill="0" applyBorder="0" applyAlignment="0" applyProtection="0"/>
    <xf numFmtId="0" fontId="24" fillId="27"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30" borderId="0" applyNumberFormat="0" applyBorder="0" applyAlignment="0" applyProtection="0"/>
    <xf numFmtId="0" fontId="16" fillId="16" borderId="9" applyNumberFormat="0" applyAlignment="0" applyProtection="0"/>
    <xf numFmtId="0" fontId="11" fillId="0" borderId="0" applyFont="0" applyFill="0" applyBorder="0" applyAlignment="0" applyProtection="0"/>
    <xf numFmtId="169" fontId="11" fillId="0" borderId="0" applyFont="0" applyFill="0" applyBorder="0" applyAlignment="0" applyProtection="0"/>
    <xf numFmtId="169" fontId="11" fillId="0" borderId="0" applyFont="0" applyFill="0" applyBorder="0" applyAlignment="0" applyProtection="0"/>
    <xf numFmtId="169" fontId="11" fillId="0" borderId="0" applyFont="0" applyFill="0" applyBorder="0" applyAlignment="0" applyProtection="0"/>
    <xf numFmtId="168" fontId="20" fillId="0" borderId="0">
      <protection locked="0"/>
    </xf>
    <xf numFmtId="168" fontId="20" fillId="0" borderId="0">
      <protection locked="0"/>
    </xf>
    <xf numFmtId="168" fontId="20" fillId="0" borderId="0">
      <protection locked="0"/>
    </xf>
    <xf numFmtId="168" fontId="21" fillId="0" borderId="0">
      <protection locked="0"/>
    </xf>
    <xf numFmtId="168" fontId="22" fillId="0" borderId="0">
      <protection locked="0"/>
    </xf>
    <xf numFmtId="168" fontId="21" fillId="0" borderId="0">
      <protection locked="0"/>
    </xf>
    <xf numFmtId="168" fontId="22" fillId="0" borderId="0">
      <protection locked="0"/>
    </xf>
    <xf numFmtId="0" fontId="26" fillId="12" borderId="0" applyNumberFormat="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0" fontId="17" fillId="31" borderId="0" applyNumberFormat="0" applyBorder="0" applyAlignment="0" applyProtection="0"/>
    <xf numFmtId="0" fontId="1" fillId="0" borderId="0"/>
    <xf numFmtId="0" fontId="11" fillId="0" borderId="0"/>
    <xf numFmtId="169"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32" borderId="13" applyNumberFormat="0" applyFont="0" applyAlignment="0" applyProtection="0"/>
    <xf numFmtId="0" fontId="27" fillId="25" borderId="14" applyNumberFormat="0" applyAlignment="0" applyProtection="0"/>
    <xf numFmtId="0" fontId="32" fillId="33" borderId="0"/>
    <xf numFmtId="0" fontId="18" fillId="0" borderId="0" applyNumberFormat="0" applyFill="0" applyBorder="0" applyAlignment="0" applyProtection="0"/>
    <xf numFmtId="0" fontId="28" fillId="0" borderId="0" applyNumberFormat="0" applyFill="0" applyBorder="0" applyAlignment="0" applyProtection="0"/>
    <xf numFmtId="0" fontId="30" fillId="0" borderId="12" applyNumberFormat="0" applyFill="0" applyAlignment="0" applyProtection="0"/>
    <xf numFmtId="0" fontId="31" fillId="0" borderId="15" applyNumberFormat="0" applyFill="0" applyAlignment="0" applyProtection="0"/>
    <xf numFmtId="0" fontId="15" fillId="0" borderId="16" applyNumberFormat="0" applyFill="0" applyAlignment="0" applyProtection="0"/>
    <xf numFmtId="0" fontId="29" fillId="0" borderId="0" applyNumberFormat="0" applyFill="0" applyBorder="0" applyAlignment="0" applyProtection="0"/>
    <xf numFmtId="0" fontId="19" fillId="0" borderId="17" applyNumberFormat="0" applyFill="0" applyAlignment="0" applyProtection="0"/>
    <xf numFmtId="170" fontId="8"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9" fontId="8" fillId="0" borderId="0" applyFont="0" applyFill="0" applyBorder="0" applyAlignment="0" applyProtection="0"/>
    <xf numFmtId="0" fontId="1" fillId="0" borderId="0"/>
  </cellStyleXfs>
  <cellXfs count="101">
    <xf numFmtId="0" fontId="0" fillId="0" borderId="0" xfId="0"/>
    <xf numFmtId="0" fontId="0" fillId="0" borderId="0" xfId="0" applyAlignment="1">
      <alignment horizontal="center"/>
    </xf>
    <xf numFmtId="0" fontId="5" fillId="0" borderId="0" xfId="0" applyFont="1"/>
    <xf numFmtId="0" fontId="6" fillId="6" borderId="2" xfId="0" applyFont="1" applyFill="1" applyBorder="1" applyAlignment="1">
      <alignment horizontal="center" vertical="center"/>
    </xf>
    <xf numFmtId="0" fontId="7" fillId="0" borderId="4" xfId="0" applyFont="1" applyBorder="1" applyAlignment="1">
      <alignment vertical="center"/>
    </xf>
    <xf numFmtId="0" fontId="7" fillId="0" borderId="2" xfId="0" applyFont="1" applyBorder="1" applyAlignment="1">
      <alignment vertical="center"/>
    </xf>
    <xf numFmtId="0" fontId="7" fillId="0" borderId="2" xfId="0" applyFont="1" applyBorder="1" applyAlignment="1">
      <alignment horizontal="right" vertical="center"/>
    </xf>
    <xf numFmtId="0" fontId="6" fillId="0" borderId="2" xfId="0" applyFont="1" applyBorder="1" applyAlignment="1">
      <alignment horizontal="right" vertical="center"/>
    </xf>
    <xf numFmtId="0" fontId="6" fillId="6" borderId="2" xfId="0" applyFont="1" applyFill="1" applyBorder="1" applyAlignment="1">
      <alignment horizontal="center" vertical="center" wrapText="1"/>
    </xf>
    <xf numFmtId="0" fontId="5" fillId="0" borderId="0" xfId="0" applyFont="1" applyAlignment="1">
      <alignment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8" xfId="0" applyFont="1" applyFill="1" applyBorder="1" applyAlignment="1">
      <alignment horizontal="center" vertical="center"/>
    </xf>
    <xf numFmtId="0" fontId="6" fillId="9" borderId="2" xfId="0" applyFont="1" applyFill="1" applyBorder="1" applyAlignment="1">
      <alignment horizontal="right" vertical="center"/>
    </xf>
    <xf numFmtId="0" fontId="9" fillId="0" borderId="2" xfId="4" applyFont="1" applyBorder="1" applyAlignment="1">
      <alignment horizontal="center" vertical="center"/>
    </xf>
    <xf numFmtId="0" fontId="9" fillId="0" borderId="2" xfId="0" applyFont="1" applyBorder="1"/>
    <xf numFmtId="0" fontId="7" fillId="10" borderId="2" xfId="0" applyFont="1" applyFill="1" applyBorder="1"/>
    <xf numFmtId="0" fontId="7" fillId="0" borderId="0" xfId="0" applyFont="1"/>
    <xf numFmtId="0" fontId="7" fillId="0" borderId="2" xfId="0" applyFont="1" applyBorder="1"/>
    <xf numFmtId="0" fontId="7" fillId="0" borderId="2" xfId="0" applyFont="1" applyBorder="1" applyAlignment="1">
      <alignment horizontal="center" vertical="center"/>
    </xf>
    <xf numFmtId="0" fontId="9" fillId="0" borderId="0" xfId="0" applyFont="1"/>
    <xf numFmtId="0" fontId="7" fillId="0" borderId="4" xfId="0" applyFont="1" applyBorder="1" applyAlignment="1">
      <alignment horizontal="center" vertical="center"/>
    </xf>
    <xf numFmtId="0" fontId="7" fillId="0" borderId="0" xfId="0" applyFont="1" applyAlignment="1">
      <alignment wrapText="1"/>
    </xf>
    <xf numFmtId="0" fontId="9" fillId="0" borderId="0" xfId="0" applyFont="1" applyAlignment="1">
      <alignment wrapText="1"/>
    </xf>
    <xf numFmtId="0" fontId="34" fillId="0" borderId="2" xfId="0" applyFont="1" applyBorder="1" applyAlignment="1">
      <alignment horizontal="justify" vertical="center" wrapText="1"/>
    </xf>
    <xf numFmtId="0" fontId="34" fillId="0" borderId="2" xfId="0" applyFont="1" applyBorder="1" applyAlignment="1">
      <alignment horizontal="justify" vertical="center"/>
    </xf>
    <xf numFmtId="0" fontId="0" fillId="10" borderId="2" xfId="0" applyFill="1" applyBorder="1" applyAlignment="1">
      <alignment horizontal="right" vertical="center" wrapText="1"/>
    </xf>
    <xf numFmtId="0" fontId="5" fillId="10" borderId="0" xfId="0" applyFont="1" applyFill="1"/>
    <xf numFmtId="0" fontId="0" fillId="10" borderId="2" xfId="0" applyFill="1" applyBorder="1" applyAlignment="1">
      <alignment horizontal="right" wrapText="1"/>
    </xf>
    <xf numFmtId="0" fontId="9" fillId="0" borderId="2" xfId="0" applyFont="1" applyBorder="1" applyAlignment="1">
      <alignment horizontal="justify" vertical="center" wrapText="1"/>
    </xf>
    <xf numFmtId="0" fontId="9" fillId="0" borderId="2" xfId="0" applyFont="1" applyBorder="1" applyAlignment="1">
      <alignment horizontal="justify" vertical="center"/>
    </xf>
    <xf numFmtId="9" fontId="33" fillId="0" borderId="2" xfId="3"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35" fillId="3" borderId="2" xfId="4" applyFont="1" applyFill="1" applyBorder="1" applyAlignment="1">
      <alignment horizontal="center" vertical="center" wrapText="1"/>
    </xf>
    <xf numFmtId="0" fontId="35" fillId="4" borderId="2" xfId="4" applyFont="1" applyFill="1" applyBorder="1" applyAlignment="1">
      <alignment horizontal="center" vertical="center" wrapText="1"/>
    </xf>
    <xf numFmtId="166" fontId="35" fillId="4" borderId="2" xfId="1" applyNumberFormat="1" applyFont="1" applyFill="1" applyBorder="1" applyAlignment="1">
      <alignment horizontal="center" vertical="center" wrapText="1"/>
    </xf>
    <xf numFmtId="167" fontId="35" fillId="4" borderId="2" xfId="2" applyNumberFormat="1" applyFont="1" applyFill="1" applyBorder="1" applyAlignment="1">
      <alignment horizontal="center" vertical="center" wrapText="1"/>
    </xf>
    <xf numFmtId="2" fontId="35" fillId="4" borderId="2" xfId="2" applyNumberFormat="1" applyFont="1" applyFill="1" applyBorder="1" applyAlignment="1">
      <alignment horizontal="center" vertical="center" wrapText="1"/>
    </xf>
    <xf numFmtId="0" fontId="36" fillId="0" borderId="4" xfId="0" applyFont="1" applyBorder="1" applyAlignment="1">
      <alignment horizontal="center" vertical="center"/>
    </xf>
    <xf numFmtId="0" fontId="36" fillId="0" borderId="2" xfId="0" applyFont="1" applyBorder="1" applyAlignment="1">
      <alignment horizontal="center" vertical="center"/>
    </xf>
    <xf numFmtId="0" fontId="37" fillId="0" borderId="2" xfId="4" applyFont="1" applyBorder="1" applyAlignment="1">
      <alignment horizontal="center" vertical="center" wrapText="1"/>
    </xf>
    <xf numFmtId="0" fontId="37" fillId="0" borderId="2" xfId="0" applyFont="1" applyBorder="1" applyAlignment="1">
      <alignment horizontal="center" vertical="center" wrapText="1"/>
    </xf>
    <xf numFmtId="0" fontId="36" fillId="34" borderId="2" xfId="103" applyFont="1" applyFill="1" applyBorder="1" applyAlignment="1">
      <alignment horizontal="center" vertical="center"/>
    </xf>
    <xf numFmtId="0" fontId="36" fillId="34" borderId="2" xfId="103" applyFont="1" applyFill="1" applyBorder="1" applyAlignment="1">
      <alignment horizontal="center" vertical="center" wrapText="1"/>
    </xf>
    <xf numFmtId="0" fontId="37" fillId="0" borderId="2" xfId="0" applyFont="1" applyBorder="1" applyAlignment="1">
      <alignment horizontal="justify" vertical="center" wrapText="1"/>
    </xf>
    <xf numFmtId="0" fontId="36" fillId="0" borderId="2" xfId="0" applyFont="1" applyBorder="1" applyAlignment="1">
      <alignment horizontal="center"/>
    </xf>
    <xf numFmtId="167" fontId="36" fillId="0" borderId="6" xfId="8" applyNumberFormat="1" applyFont="1" applyFill="1" applyBorder="1" applyAlignment="1">
      <alignment vertical="center"/>
    </xf>
    <xf numFmtId="0" fontId="33" fillId="7" borderId="2" xfId="0" applyFont="1" applyFill="1" applyBorder="1" applyAlignment="1">
      <alignment horizontal="center" vertical="center" wrapText="1"/>
    </xf>
    <xf numFmtId="167" fontId="36" fillId="8" borderId="2" xfId="2" applyNumberFormat="1" applyFont="1" applyFill="1" applyBorder="1" applyAlignment="1">
      <alignment horizontal="center" vertical="center" wrapText="1"/>
    </xf>
    <xf numFmtId="167" fontId="37" fillId="8" borderId="2" xfId="2" applyNumberFormat="1" applyFont="1" applyFill="1" applyBorder="1" applyAlignment="1">
      <alignment horizontal="center" vertical="center" wrapText="1"/>
    </xf>
    <xf numFmtId="9" fontId="38" fillId="0" borderId="2" xfId="3" applyFont="1" applyFill="1" applyBorder="1" applyAlignment="1">
      <alignment horizontal="center" vertical="center" wrapText="1"/>
    </xf>
    <xf numFmtId="0" fontId="38" fillId="0" borderId="2" xfId="4" applyFont="1" applyBorder="1" applyAlignment="1">
      <alignment horizontal="center" vertical="center" wrapText="1"/>
    </xf>
    <xf numFmtId="0" fontId="36" fillId="0" borderId="2" xfId="0" applyFont="1" applyBorder="1" applyAlignment="1">
      <alignment horizontal="justify" vertical="center" wrapText="1"/>
    </xf>
    <xf numFmtId="0" fontId="38" fillId="0" borderId="2" xfId="4" applyFont="1" applyBorder="1" applyAlignment="1">
      <alignment horizontal="center" vertical="center"/>
    </xf>
    <xf numFmtId="0" fontId="37" fillId="0" borderId="2" xfId="5" applyFont="1" applyBorder="1" applyAlignment="1">
      <alignment horizontal="center" vertical="center" wrapText="1"/>
    </xf>
    <xf numFmtId="0" fontId="37" fillId="34" borderId="2" xfId="103" applyFont="1" applyFill="1" applyBorder="1" applyAlignment="1">
      <alignment horizontal="center" vertical="center"/>
    </xf>
    <xf numFmtId="0" fontId="37" fillId="34" borderId="2" xfId="103" applyFont="1" applyFill="1" applyBorder="1" applyAlignment="1">
      <alignment horizontal="center" vertical="center" wrapText="1"/>
    </xf>
    <xf numFmtId="1" fontId="33" fillId="7" borderId="2" xfId="0" applyNumberFormat="1" applyFont="1" applyFill="1" applyBorder="1" applyAlignment="1">
      <alignment horizontal="center" vertical="center" wrapText="1"/>
    </xf>
    <xf numFmtId="9" fontId="36" fillId="0" borderId="2" xfId="7" applyNumberFormat="1" applyFont="1" applyFill="1" applyBorder="1" applyAlignment="1">
      <alignment horizontal="center" vertical="center"/>
    </xf>
    <xf numFmtId="9" fontId="33" fillId="7" borderId="2" xfId="3" applyFont="1" applyFill="1" applyBorder="1" applyAlignment="1">
      <alignment horizontal="center" vertical="center" wrapText="1"/>
    </xf>
    <xf numFmtId="0" fontId="38" fillId="0" borderId="2" xfId="0" applyFont="1" applyBorder="1" applyAlignment="1">
      <alignment horizontal="justify" vertical="center" wrapText="1"/>
    </xf>
    <xf numFmtId="0" fontId="36" fillId="0" borderId="2" xfId="0" applyFont="1" applyBorder="1"/>
    <xf numFmtId="9" fontId="36" fillId="0" borderId="2" xfId="0" applyNumberFormat="1" applyFont="1" applyBorder="1" applyAlignment="1">
      <alignment horizontal="center" vertical="center"/>
    </xf>
    <xf numFmtId="167" fontId="36" fillId="0" borderId="2" xfId="8" applyNumberFormat="1" applyFont="1" applyFill="1" applyBorder="1" applyAlignment="1">
      <alignment vertical="center"/>
    </xf>
    <xf numFmtId="0" fontId="36" fillId="0" borderId="0" xfId="0" applyFont="1" applyAlignment="1">
      <alignment vertical="center"/>
    </xf>
    <xf numFmtId="0" fontId="36" fillId="0" borderId="0" xfId="0" applyFont="1" applyAlignment="1">
      <alignment horizontal="center" vertical="center"/>
    </xf>
    <xf numFmtId="0" fontId="36" fillId="0" borderId="0" xfId="0" applyFont="1"/>
    <xf numFmtId="167" fontId="35" fillId="0" borderId="2" xfId="0" applyNumberFormat="1" applyFont="1" applyBorder="1"/>
    <xf numFmtId="0" fontId="7" fillId="0" borderId="18" xfId="0" applyFont="1" applyBorder="1" applyAlignment="1">
      <alignment horizontal="right" vertical="center"/>
    </xf>
    <xf numFmtId="0" fontId="9" fillId="0" borderId="2" xfId="0" applyFont="1" applyBorder="1" applyAlignment="1">
      <alignment horizontal="right" vertical="center"/>
    </xf>
    <xf numFmtId="0" fontId="7" fillId="0" borderId="2" xfId="0" applyFont="1" applyBorder="1" applyAlignment="1">
      <alignment horizontal="right"/>
    </xf>
    <xf numFmtId="0" fontId="9" fillId="0" borderId="2" xfId="0" applyFont="1" applyBorder="1" applyAlignment="1">
      <alignment horizontal="right"/>
    </xf>
    <xf numFmtId="0" fontId="9" fillId="0" borderId="4" xfId="4" applyFont="1" applyBorder="1" applyAlignment="1">
      <alignment horizontal="center" vertical="center"/>
    </xf>
    <xf numFmtId="0" fontId="9" fillId="10" borderId="2" xfId="0" applyFont="1" applyFill="1" applyBorder="1" applyAlignment="1">
      <alignment horizontal="center" wrapText="1"/>
    </xf>
    <xf numFmtId="0" fontId="0" fillId="10" borderId="2" xfId="0" applyFill="1" applyBorder="1" applyAlignment="1">
      <alignment horizontal="center" vertical="center" wrapText="1"/>
    </xf>
    <xf numFmtId="0" fontId="9" fillId="10" borderId="2" xfId="0" applyFont="1" applyFill="1" applyBorder="1" applyAlignment="1">
      <alignment horizontal="center" vertical="center" wrapText="1"/>
    </xf>
    <xf numFmtId="0" fontId="7" fillId="0" borderId="4" xfId="0" applyFont="1" applyBorder="1" applyAlignment="1">
      <alignment horizontal="right" vertical="center"/>
    </xf>
    <xf numFmtId="0" fontId="5" fillId="10" borderId="2" xfId="0" applyFont="1" applyFill="1" applyBorder="1"/>
    <xf numFmtId="0" fontId="5" fillId="10" borderId="4" xfId="0" applyFont="1" applyFill="1" applyBorder="1"/>
    <xf numFmtId="0" fontId="34" fillId="10" borderId="2" xfId="0" applyFont="1" applyFill="1" applyBorder="1" applyAlignment="1">
      <alignment horizontal="left" vertical="top" wrapText="1"/>
    </xf>
    <xf numFmtId="0" fontId="7" fillId="0" borderId="2" xfId="0" applyFont="1" applyBorder="1" applyAlignment="1">
      <alignment horizontal="left" vertical="top" wrapText="1"/>
    </xf>
    <xf numFmtId="0" fontId="7" fillId="35" borderId="2" xfId="0" applyFont="1" applyFill="1" applyBorder="1" applyAlignment="1">
      <alignment horizontal="left" vertical="top" wrapText="1"/>
    </xf>
    <xf numFmtId="0" fontId="34" fillId="0" borderId="2" xfId="0" applyFont="1" applyBorder="1"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0" fontId="40" fillId="0" borderId="0" xfId="0" applyFont="1" applyAlignment="1">
      <alignment vertical="top" wrapText="1"/>
    </xf>
    <xf numFmtId="0" fontId="36" fillId="0" borderId="4" xfId="0" applyFont="1" applyBorder="1" applyAlignment="1">
      <alignment vertical="center"/>
    </xf>
    <xf numFmtId="0" fontId="2" fillId="2" borderId="1" xfId="0" applyFont="1" applyFill="1" applyBorder="1" applyAlignment="1">
      <alignment horizontal="center" vertical="center"/>
    </xf>
    <xf numFmtId="0" fontId="6" fillId="5" borderId="1" xfId="0" applyFont="1" applyFill="1" applyBorder="1" applyAlignment="1">
      <alignment horizontal="center" wrapText="1"/>
    </xf>
    <xf numFmtId="0" fontId="6" fillId="9" borderId="3" xfId="0" applyFont="1" applyFill="1" applyBorder="1" applyAlignment="1">
      <alignment horizontal="center" vertical="center"/>
    </xf>
    <xf numFmtId="0" fontId="6" fillId="9" borderId="6" xfId="0" applyFont="1" applyFill="1" applyBorder="1" applyAlignment="1">
      <alignment horizontal="center" vertical="center"/>
    </xf>
    <xf numFmtId="0" fontId="6" fillId="5" borderId="2" xfId="0" applyFont="1" applyFill="1" applyBorder="1" applyAlignment="1">
      <alignment horizontal="center" wrapText="1"/>
    </xf>
    <xf numFmtId="0" fontId="4" fillId="5" borderId="1" xfId="0" applyFont="1" applyFill="1" applyBorder="1" applyAlignment="1">
      <alignment horizontal="center" wrapText="1"/>
    </xf>
    <xf numFmtId="0" fontId="4" fillId="5" borderId="3"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6" fillId="5" borderId="3"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41" fillId="0" borderId="2" xfId="0" applyFont="1" applyBorder="1" applyAlignment="1">
      <alignment horizontal="left" vertical="top" wrapText="1"/>
    </xf>
  </cellXfs>
  <cellStyles count="104">
    <cellStyle name="20% - Énfasis1 2" xfId="10" xr:uid="{00000000-0005-0000-0000-000000000000}"/>
    <cellStyle name="20% - Énfasis2 2" xfId="11" xr:uid="{00000000-0005-0000-0000-000001000000}"/>
    <cellStyle name="20% - Énfasis3 2" xfId="12" xr:uid="{00000000-0005-0000-0000-000002000000}"/>
    <cellStyle name="20% - Énfasis4 2" xfId="13" xr:uid="{00000000-0005-0000-0000-000003000000}"/>
    <cellStyle name="20% - Énfasis5 2" xfId="14" xr:uid="{00000000-0005-0000-0000-000004000000}"/>
    <cellStyle name="20% - Énfasis6 2" xfId="15" xr:uid="{00000000-0005-0000-0000-000005000000}"/>
    <cellStyle name="40% - Énfasis1 2" xfId="16" xr:uid="{00000000-0005-0000-0000-000006000000}"/>
    <cellStyle name="40% - Énfasis2 2" xfId="17" xr:uid="{00000000-0005-0000-0000-000007000000}"/>
    <cellStyle name="40% - Énfasis3 2" xfId="18" xr:uid="{00000000-0005-0000-0000-000008000000}"/>
    <cellStyle name="40% - Énfasis4 2" xfId="19" xr:uid="{00000000-0005-0000-0000-000009000000}"/>
    <cellStyle name="40% - Énfasis5 2" xfId="20" xr:uid="{00000000-0005-0000-0000-00000A000000}"/>
    <cellStyle name="40% - Énfasis6 2" xfId="21" xr:uid="{00000000-0005-0000-0000-00000B000000}"/>
    <cellStyle name="60% - Énfasis1 2" xfId="22" xr:uid="{00000000-0005-0000-0000-00000C000000}"/>
    <cellStyle name="60% - Énfasis2 2" xfId="23" xr:uid="{00000000-0005-0000-0000-00000D000000}"/>
    <cellStyle name="60% - Énfasis3 2" xfId="24" xr:uid="{00000000-0005-0000-0000-00000E000000}"/>
    <cellStyle name="60% - Énfasis4 2" xfId="25" xr:uid="{00000000-0005-0000-0000-00000F000000}"/>
    <cellStyle name="60% - Énfasis5 2" xfId="26" xr:uid="{00000000-0005-0000-0000-000010000000}"/>
    <cellStyle name="60% - Énfasis6 2" xfId="27" xr:uid="{00000000-0005-0000-0000-000011000000}"/>
    <cellStyle name="Buena 2" xfId="28" xr:uid="{00000000-0005-0000-0000-000012000000}"/>
    <cellStyle name="Cálculo 2" xfId="29" xr:uid="{00000000-0005-0000-0000-000013000000}"/>
    <cellStyle name="Celda de comprobación 2" xfId="30" xr:uid="{00000000-0005-0000-0000-000014000000}"/>
    <cellStyle name="Celda vinculada 2" xfId="31" xr:uid="{00000000-0005-0000-0000-000015000000}"/>
    <cellStyle name="Encabezado 4 2" xfId="32" xr:uid="{00000000-0005-0000-0000-000016000000}"/>
    <cellStyle name="Énfasis1 2" xfId="33" xr:uid="{00000000-0005-0000-0000-000017000000}"/>
    <cellStyle name="Énfasis2 2" xfId="34" xr:uid="{00000000-0005-0000-0000-000018000000}"/>
    <cellStyle name="Énfasis3 2" xfId="35" xr:uid="{00000000-0005-0000-0000-000019000000}"/>
    <cellStyle name="Énfasis4 2" xfId="36" xr:uid="{00000000-0005-0000-0000-00001A000000}"/>
    <cellStyle name="Énfasis5 2" xfId="37" xr:uid="{00000000-0005-0000-0000-00001B000000}"/>
    <cellStyle name="Énfasis6 2" xfId="38" xr:uid="{00000000-0005-0000-0000-00001C000000}"/>
    <cellStyle name="Entrada 2" xfId="39" xr:uid="{00000000-0005-0000-0000-00001D000000}"/>
    <cellStyle name="Euro" xfId="40" xr:uid="{00000000-0005-0000-0000-00001E000000}"/>
    <cellStyle name="Euro 2" xfId="41" xr:uid="{00000000-0005-0000-0000-00001F000000}"/>
    <cellStyle name="Euro 3" xfId="42" xr:uid="{00000000-0005-0000-0000-000020000000}"/>
    <cellStyle name="Euro 4" xfId="43" xr:uid="{00000000-0005-0000-0000-000021000000}"/>
    <cellStyle name="F2" xfId="44" xr:uid="{00000000-0005-0000-0000-000022000000}"/>
    <cellStyle name="F3" xfId="45" xr:uid="{00000000-0005-0000-0000-000023000000}"/>
    <cellStyle name="F4" xfId="46" xr:uid="{00000000-0005-0000-0000-000024000000}"/>
    <cellStyle name="F5" xfId="47" xr:uid="{00000000-0005-0000-0000-000025000000}"/>
    <cellStyle name="F6" xfId="48" xr:uid="{00000000-0005-0000-0000-000026000000}"/>
    <cellStyle name="F7" xfId="49" xr:uid="{00000000-0005-0000-0000-000027000000}"/>
    <cellStyle name="F8" xfId="50" xr:uid="{00000000-0005-0000-0000-000028000000}"/>
    <cellStyle name="Incorrecto 2" xfId="51" xr:uid="{00000000-0005-0000-0000-000029000000}"/>
    <cellStyle name="Millares [0]" xfId="1" builtinId="6"/>
    <cellStyle name="Millares [0] 2" xfId="7" xr:uid="{00000000-0005-0000-0000-00002B000000}"/>
    <cellStyle name="Millares 2" xfId="52" xr:uid="{00000000-0005-0000-0000-00002C000000}"/>
    <cellStyle name="Millares 2 2" xfId="53" xr:uid="{00000000-0005-0000-0000-00002D000000}"/>
    <cellStyle name="Millares 2 2 2" xfId="54" xr:uid="{00000000-0005-0000-0000-00002E000000}"/>
    <cellStyle name="Millares 2 2 3" xfId="55" xr:uid="{00000000-0005-0000-0000-00002F000000}"/>
    <cellStyle name="Millares 2 2 4" xfId="56" xr:uid="{00000000-0005-0000-0000-000030000000}"/>
    <cellStyle name="Moneda" xfId="2" builtinId="4"/>
    <cellStyle name="Moneda [0] 2" xfId="93" xr:uid="{00000000-0005-0000-0000-000032000000}"/>
    <cellStyle name="Moneda 15" xfId="96" xr:uid="{00000000-0005-0000-0000-000033000000}"/>
    <cellStyle name="Moneda 15 2" xfId="100" xr:uid="{00000000-0005-0000-0000-000034000000}"/>
    <cellStyle name="Moneda 2" xfId="8" xr:uid="{00000000-0005-0000-0000-000035000000}"/>
    <cellStyle name="Moneda 2 3" xfId="97" xr:uid="{00000000-0005-0000-0000-000036000000}"/>
    <cellStyle name="Moneda 2 3 2" xfId="101" xr:uid="{00000000-0005-0000-0000-000037000000}"/>
    <cellStyle name="Moneda 7" xfId="94" xr:uid="{00000000-0005-0000-0000-000038000000}"/>
    <cellStyle name="Moneda 7 2" xfId="99" xr:uid="{00000000-0005-0000-0000-000039000000}"/>
    <cellStyle name="Moneda 9" xfId="6" xr:uid="{00000000-0005-0000-0000-00003A000000}"/>
    <cellStyle name="Neutral 2" xfId="57" xr:uid="{00000000-0005-0000-0000-00003B000000}"/>
    <cellStyle name="Normal" xfId="0" builtinId="0"/>
    <cellStyle name="Normal 10" xfId="103" xr:uid="{00000000-0005-0000-0000-00003D000000}"/>
    <cellStyle name="Normal 2" xfId="4" xr:uid="{00000000-0005-0000-0000-00003E000000}"/>
    <cellStyle name="Normal 2 2" xfId="59" xr:uid="{00000000-0005-0000-0000-00003F000000}"/>
    <cellStyle name="Normal 2 2 2" xfId="60" xr:uid="{00000000-0005-0000-0000-000040000000}"/>
    <cellStyle name="Normal 2 2 2 2" xfId="61" xr:uid="{00000000-0005-0000-0000-000041000000}"/>
    <cellStyle name="Normal 2 2 2 2 2" xfId="62" xr:uid="{00000000-0005-0000-0000-000042000000}"/>
    <cellStyle name="Normal 2 2 2 2 3" xfId="63" xr:uid="{00000000-0005-0000-0000-000043000000}"/>
    <cellStyle name="Normal 2 2 2 2 4" xfId="64" xr:uid="{00000000-0005-0000-0000-000044000000}"/>
    <cellStyle name="Normal 2 2 2 2 5" xfId="98" xr:uid="{00000000-0005-0000-0000-000045000000}"/>
    <cellStyle name="Normal 2 3" xfId="65" xr:uid="{00000000-0005-0000-0000-000046000000}"/>
    <cellStyle name="Normal 2 4" xfId="66" xr:uid="{00000000-0005-0000-0000-000047000000}"/>
    <cellStyle name="Normal 2 5" xfId="58" xr:uid="{00000000-0005-0000-0000-000048000000}"/>
    <cellStyle name="Normal 3" xfId="67" xr:uid="{00000000-0005-0000-0000-000049000000}"/>
    <cellStyle name="Normal 3 2" xfId="68" xr:uid="{00000000-0005-0000-0000-00004A000000}"/>
    <cellStyle name="Normal 3 3" xfId="69" xr:uid="{00000000-0005-0000-0000-00004B000000}"/>
    <cellStyle name="Normal 3 4" xfId="70" xr:uid="{00000000-0005-0000-0000-00004C000000}"/>
    <cellStyle name="Normal 4" xfId="9" xr:uid="{00000000-0005-0000-0000-00004D000000}"/>
    <cellStyle name="Normal 4 2" xfId="71" xr:uid="{00000000-0005-0000-0000-00004E000000}"/>
    <cellStyle name="Normal 4 3" xfId="72" xr:uid="{00000000-0005-0000-0000-00004F000000}"/>
    <cellStyle name="Normal 4 4" xfId="73" xr:uid="{00000000-0005-0000-0000-000050000000}"/>
    <cellStyle name="Normal 6" xfId="74" xr:uid="{00000000-0005-0000-0000-000051000000}"/>
    <cellStyle name="Normal 6 2" xfId="75" xr:uid="{00000000-0005-0000-0000-000052000000}"/>
    <cellStyle name="Normal 6 3" xfId="76" xr:uid="{00000000-0005-0000-0000-000053000000}"/>
    <cellStyle name="Normal 6 4" xfId="77" xr:uid="{00000000-0005-0000-0000-000054000000}"/>
    <cellStyle name="Normal 7" xfId="5" xr:uid="{00000000-0005-0000-0000-000055000000}"/>
    <cellStyle name="Normal 7 2" xfId="79" xr:uid="{00000000-0005-0000-0000-000056000000}"/>
    <cellStyle name="Normal 7 3" xfId="80" xr:uid="{00000000-0005-0000-0000-000057000000}"/>
    <cellStyle name="Normal 7 4" xfId="81" xr:uid="{00000000-0005-0000-0000-000058000000}"/>
    <cellStyle name="Normal 7 5" xfId="78" xr:uid="{00000000-0005-0000-0000-000059000000}"/>
    <cellStyle name="Normal 8" xfId="82" xr:uid="{00000000-0005-0000-0000-00005A000000}"/>
    <cellStyle name="Notas 2" xfId="83" xr:uid="{00000000-0005-0000-0000-00005B000000}"/>
    <cellStyle name="Porcentaje" xfId="3" builtinId="5"/>
    <cellStyle name="Porcentaje 2" xfId="102" xr:uid="{00000000-0005-0000-0000-00005D000000}"/>
    <cellStyle name="Porcentaje 3" xfId="95" xr:uid="{00000000-0005-0000-0000-00005E000000}"/>
    <cellStyle name="Salida 2" xfId="84" xr:uid="{00000000-0005-0000-0000-00005F000000}"/>
    <cellStyle name="TableStyleLight1" xfId="85" xr:uid="{00000000-0005-0000-0000-000060000000}"/>
    <cellStyle name="Texto de advertencia 2" xfId="86" xr:uid="{00000000-0005-0000-0000-000061000000}"/>
    <cellStyle name="Texto explicativo 2" xfId="87" xr:uid="{00000000-0005-0000-0000-000062000000}"/>
    <cellStyle name="Título 1 2" xfId="88" xr:uid="{00000000-0005-0000-0000-000063000000}"/>
    <cellStyle name="Título 2 2" xfId="89" xr:uid="{00000000-0005-0000-0000-000064000000}"/>
    <cellStyle name="Título 3 2" xfId="90" xr:uid="{00000000-0005-0000-0000-000065000000}"/>
    <cellStyle name="Título 4" xfId="91" xr:uid="{00000000-0005-0000-0000-000066000000}"/>
    <cellStyle name="Total 2" xfId="92" xr:uid="{00000000-0005-0000-0000-000067000000}"/>
  </cellStyles>
  <dxfs count="0"/>
  <tableStyles count="0" defaultTableStyle="TableStyleMedium2" defaultPivotStyle="PivotStyleLight16"/>
  <colors>
    <mruColors>
      <color rgb="FF49B7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2:T35"/>
  <sheetViews>
    <sheetView topLeftCell="L3" zoomScale="70" zoomScaleNormal="70" workbookViewId="0">
      <selection activeCell="S13" sqref="S13"/>
    </sheetView>
  </sheetViews>
  <sheetFormatPr defaultColWidth="11.42578125" defaultRowHeight="15"/>
  <cols>
    <col min="1" max="1" width="9.7109375" style="32" hidden="1" customWidth="1"/>
    <col min="2" max="2" width="10" style="33" customWidth="1"/>
    <col min="3" max="3" width="11.42578125" customWidth="1"/>
    <col min="4" max="4" width="12.5703125" customWidth="1"/>
    <col min="5" max="5" width="14" customWidth="1"/>
    <col min="6" max="6" width="12.140625" customWidth="1"/>
    <col min="7" max="9" width="11.42578125" customWidth="1"/>
    <col min="10" max="10" width="17.42578125" customWidth="1"/>
    <col min="11" max="11" width="59" hidden="1" customWidth="1"/>
    <col min="12" max="12" width="58.28515625" customWidth="1"/>
    <col min="13" max="13" width="18.7109375" hidden="1" customWidth="1"/>
    <col min="14" max="14" width="19" hidden="1" customWidth="1"/>
    <col min="15" max="15" width="20.5703125" customWidth="1"/>
    <col min="16" max="16" width="26.5703125" customWidth="1"/>
    <col min="17" max="17" width="17.140625" customWidth="1"/>
    <col min="18" max="18" width="25.28515625" customWidth="1"/>
    <col min="19" max="19" width="23.85546875" customWidth="1"/>
    <col min="20" max="20" width="17.140625" customWidth="1"/>
    <col min="22" max="23" width="14.28515625" bestFit="1" customWidth="1"/>
  </cols>
  <sheetData>
    <row r="2" spans="1:20" ht="30">
      <c r="A2" s="88" t="s">
        <v>0</v>
      </c>
      <c r="B2" s="88"/>
      <c r="C2" s="88"/>
      <c r="D2" s="88"/>
      <c r="E2" s="88"/>
      <c r="F2" s="88"/>
      <c r="G2" s="88"/>
      <c r="H2" s="88"/>
      <c r="I2" s="88"/>
      <c r="J2" s="88"/>
      <c r="K2" s="88"/>
      <c r="L2" s="88"/>
      <c r="M2" s="88"/>
      <c r="N2" s="88"/>
      <c r="O2" s="88"/>
      <c r="P2" s="88"/>
      <c r="Q2" s="88"/>
      <c r="R2" s="88"/>
      <c r="S2" s="88"/>
      <c r="T2" s="88"/>
    </row>
    <row r="3" spans="1:20" ht="63.75">
      <c r="A3" s="34" t="s">
        <v>1</v>
      </c>
      <c r="B3" s="34" t="s">
        <v>2</v>
      </c>
      <c r="C3" s="34" t="s">
        <v>3</v>
      </c>
      <c r="D3" s="34" t="s">
        <v>4</v>
      </c>
      <c r="E3" s="34" t="s">
        <v>5</v>
      </c>
      <c r="F3" s="34" t="s">
        <v>6</v>
      </c>
      <c r="G3" s="34" t="s">
        <v>7</v>
      </c>
      <c r="H3" s="34" t="s">
        <v>8</v>
      </c>
      <c r="I3" s="34" t="s">
        <v>9</v>
      </c>
      <c r="J3" s="34" t="s">
        <v>10</v>
      </c>
      <c r="K3" s="35" t="s">
        <v>11</v>
      </c>
      <c r="L3" s="35" t="s">
        <v>12</v>
      </c>
      <c r="M3" s="36" t="s">
        <v>13</v>
      </c>
      <c r="N3" s="37" t="s">
        <v>14</v>
      </c>
      <c r="O3" s="38" t="s">
        <v>15</v>
      </c>
      <c r="P3" s="37" t="s">
        <v>16</v>
      </c>
      <c r="Q3" s="37" t="s">
        <v>17</v>
      </c>
      <c r="R3" s="37" t="s">
        <v>18</v>
      </c>
      <c r="S3" s="37" t="s">
        <v>19</v>
      </c>
      <c r="T3" s="37" t="s">
        <v>20</v>
      </c>
    </row>
    <row r="4" spans="1:20" s="1" customFormat="1" ht="85.5" hidden="1" customHeight="1">
      <c r="A4" s="39">
        <v>1205</v>
      </c>
      <c r="B4" s="42">
        <v>1346</v>
      </c>
      <c r="C4" s="41" t="s">
        <v>21</v>
      </c>
      <c r="D4" s="42" t="s">
        <v>22</v>
      </c>
      <c r="E4" s="42" t="s">
        <v>23</v>
      </c>
      <c r="F4" s="42" t="s">
        <v>24</v>
      </c>
      <c r="G4" s="42" t="s">
        <v>25</v>
      </c>
      <c r="H4" s="41" t="s">
        <v>26</v>
      </c>
      <c r="I4" s="43" t="s">
        <v>27</v>
      </c>
      <c r="J4" s="44" t="s">
        <v>28</v>
      </c>
      <c r="K4" s="45" t="s">
        <v>29</v>
      </c>
      <c r="L4" s="45" t="s">
        <v>30</v>
      </c>
      <c r="M4" s="52">
        <v>7000</v>
      </c>
      <c r="N4" s="47">
        <v>20085295200</v>
      </c>
      <c r="O4" s="48">
        <v>12044</v>
      </c>
      <c r="P4" s="63">
        <f>O4/M4</f>
        <v>1.7205714285714286</v>
      </c>
      <c r="Q4" s="63">
        <f>IF(P4&gt;100%,100%,P4)</f>
        <v>1</v>
      </c>
      <c r="R4" s="49">
        <v>20085295200</v>
      </c>
      <c r="S4" s="49">
        <v>14757511986</v>
      </c>
      <c r="T4" s="51">
        <f>S4/R4</f>
        <v>0.73474210057913414</v>
      </c>
    </row>
    <row r="5" spans="1:20" s="1" customFormat="1" ht="99.75" hidden="1" customHeight="1">
      <c r="A5" s="39">
        <v>1206</v>
      </c>
      <c r="B5" s="42">
        <v>1347</v>
      </c>
      <c r="C5" s="41" t="s">
        <v>21</v>
      </c>
      <c r="D5" s="42" t="s">
        <v>22</v>
      </c>
      <c r="E5" s="42" t="s">
        <v>31</v>
      </c>
      <c r="F5" s="42" t="s">
        <v>24</v>
      </c>
      <c r="G5" s="42" t="s">
        <v>31</v>
      </c>
      <c r="H5" s="41" t="s">
        <v>32</v>
      </c>
      <c r="I5" s="43" t="s">
        <v>33</v>
      </c>
      <c r="J5" s="44" t="s">
        <v>34</v>
      </c>
      <c r="K5" s="45" t="s">
        <v>35</v>
      </c>
      <c r="L5" s="53" t="s">
        <v>36</v>
      </c>
      <c r="M5" s="54">
        <v>1100</v>
      </c>
      <c r="N5" s="47">
        <v>156000000</v>
      </c>
      <c r="O5" s="48">
        <v>2504</v>
      </c>
      <c r="P5" s="63">
        <f>O5/M5</f>
        <v>2.2763636363636364</v>
      </c>
      <c r="Q5" s="63">
        <f>IF(P5&gt;100%,100%,P5)</f>
        <v>1</v>
      </c>
      <c r="R5" s="49">
        <v>448983000</v>
      </c>
      <c r="S5" s="49">
        <v>448983000</v>
      </c>
      <c r="T5" s="51">
        <f>S5/R5</f>
        <v>1</v>
      </c>
    </row>
    <row r="6" spans="1:20" s="1" customFormat="1" ht="102.75" hidden="1" customHeight="1">
      <c r="A6" s="39">
        <v>1208</v>
      </c>
      <c r="B6" s="42">
        <v>1348</v>
      </c>
      <c r="C6" s="41" t="s">
        <v>21</v>
      </c>
      <c r="D6" s="42" t="s">
        <v>22</v>
      </c>
      <c r="E6" s="42" t="s">
        <v>37</v>
      </c>
      <c r="F6" s="42" t="s">
        <v>24</v>
      </c>
      <c r="G6" s="42" t="s">
        <v>37</v>
      </c>
      <c r="H6" s="41" t="s">
        <v>32</v>
      </c>
      <c r="I6" s="43" t="s">
        <v>38</v>
      </c>
      <c r="J6" s="44" t="s">
        <v>39</v>
      </c>
      <c r="K6" s="45" t="s">
        <v>40</v>
      </c>
      <c r="L6" s="53" t="s">
        <v>41</v>
      </c>
      <c r="M6" s="59">
        <v>1</v>
      </c>
      <c r="N6" s="47">
        <v>717721323</v>
      </c>
      <c r="O6" s="60">
        <v>1</v>
      </c>
      <c r="P6" s="63">
        <f>O6/M6</f>
        <v>1</v>
      </c>
      <c r="Q6" s="63">
        <f>IF(P6&gt;100%,100%,P6)</f>
        <v>1</v>
      </c>
      <c r="R6" s="49">
        <v>717721323</v>
      </c>
      <c r="S6" s="49">
        <v>502845000</v>
      </c>
      <c r="T6" s="51">
        <f>S6/R6</f>
        <v>0.70061315427854443</v>
      </c>
    </row>
    <row r="7" spans="1:20" s="1" customFormat="1" ht="84.75" hidden="1" customHeight="1">
      <c r="A7" s="39">
        <v>1225</v>
      </c>
      <c r="B7" s="42">
        <v>1349</v>
      </c>
      <c r="C7" s="41" t="s">
        <v>21</v>
      </c>
      <c r="D7" s="42" t="s">
        <v>22</v>
      </c>
      <c r="E7" s="42" t="s">
        <v>42</v>
      </c>
      <c r="F7" s="55" t="s">
        <v>43</v>
      </c>
      <c r="G7" s="42" t="s">
        <v>44</v>
      </c>
      <c r="H7" s="41" t="s">
        <v>26</v>
      </c>
      <c r="I7" s="43" t="s">
        <v>45</v>
      </c>
      <c r="J7" s="44" t="s">
        <v>46</v>
      </c>
      <c r="K7" s="45" t="s">
        <v>47</v>
      </c>
      <c r="L7" s="53" t="s">
        <v>48</v>
      </c>
      <c r="M7" s="63">
        <v>1</v>
      </c>
      <c r="N7" s="47">
        <v>1810321500</v>
      </c>
      <c r="O7" s="60">
        <v>1</v>
      </c>
      <c r="P7" s="63">
        <f>O7/M7</f>
        <v>1</v>
      </c>
      <c r="Q7" s="63">
        <f>IF(P7&gt;100%,100%,P7)</f>
        <v>1</v>
      </c>
      <c r="R7" s="49">
        <v>2376600000</v>
      </c>
      <c r="S7" s="49">
        <v>2376600000</v>
      </c>
      <c r="T7" s="51">
        <f>S7/R7</f>
        <v>1</v>
      </c>
    </row>
    <row r="8" spans="1:20" ht="86.25" hidden="1" customHeight="1">
      <c r="A8" s="39">
        <v>1226</v>
      </c>
      <c r="B8" s="42">
        <v>1350</v>
      </c>
      <c r="C8" s="42" t="s">
        <v>21</v>
      </c>
      <c r="D8" s="42" t="s">
        <v>49</v>
      </c>
      <c r="E8" s="42" t="s">
        <v>42</v>
      </c>
      <c r="F8" s="55" t="s">
        <v>43</v>
      </c>
      <c r="G8" s="42" t="s">
        <v>44</v>
      </c>
      <c r="H8" s="41" t="s">
        <v>26</v>
      </c>
      <c r="I8" s="56" t="s">
        <v>38</v>
      </c>
      <c r="J8" s="57" t="s">
        <v>39</v>
      </c>
      <c r="K8" s="45" t="s">
        <v>50</v>
      </c>
      <c r="L8" s="45" t="s">
        <v>51</v>
      </c>
      <c r="M8" s="63">
        <v>1</v>
      </c>
      <c r="N8" s="47">
        <v>410667200</v>
      </c>
      <c r="O8" s="60">
        <v>1</v>
      </c>
      <c r="P8" s="63">
        <f>O8/M8</f>
        <v>1</v>
      </c>
      <c r="Q8" s="63">
        <f>IF(P8&gt;100%,100%,P8)</f>
        <v>1</v>
      </c>
      <c r="R8" s="49">
        <v>726562984</v>
      </c>
      <c r="S8" s="49">
        <v>726562984</v>
      </c>
      <c r="T8" s="51">
        <f>S8/R8</f>
        <v>1</v>
      </c>
    </row>
    <row r="9" spans="1:20" ht="81" hidden="1" customHeight="1">
      <c r="A9" s="39">
        <v>1227</v>
      </c>
      <c r="B9" s="42">
        <v>1351</v>
      </c>
      <c r="C9" s="41" t="s">
        <v>21</v>
      </c>
      <c r="D9" s="42" t="s">
        <v>22</v>
      </c>
      <c r="E9" s="42" t="s">
        <v>52</v>
      </c>
      <c r="F9" s="42" t="s">
        <v>53</v>
      </c>
      <c r="G9" s="42" t="s">
        <v>54</v>
      </c>
      <c r="H9" s="41" t="s">
        <v>26</v>
      </c>
      <c r="I9" s="56" t="s">
        <v>45</v>
      </c>
      <c r="J9" s="57" t="s">
        <v>46</v>
      </c>
      <c r="K9" s="45" t="s">
        <v>55</v>
      </c>
      <c r="L9" s="45" t="s">
        <v>56</v>
      </c>
      <c r="M9" s="63">
        <v>1</v>
      </c>
      <c r="N9" s="47">
        <v>92837000</v>
      </c>
      <c r="O9" s="60">
        <v>1</v>
      </c>
      <c r="P9" s="63">
        <f>O9/M9</f>
        <v>1</v>
      </c>
      <c r="Q9" s="63">
        <f>IF(P9&gt;100%,100%,P9)</f>
        <v>1</v>
      </c>
      <c r="R9" s="49">
        <v>96840925</v>
      </c>
      <c r="S9" s="49">
        <v>96840925</v>
      </c>
      <c r="T9" s="51">
        <f>S9/R9</f>
        <v>1</v>
      </c>
    </row>
    <row r="10" spans="1:20" ht="126.75" hidden="1" customHeight="1">
      <c r="A10" s="39">
        <v>1228</v>
      </c>
      <c r="B10" s="42">
        <v>1352</v>
      </c>
      <c r="C10" s="41" t="s">
        <v>21</v>
      </c>
      <c r="D10" s="42" t="s">
        <v>22</v>
      </c>
      <c r="E10" s="42" t="s">
        <v>42</v>
      </c>
      <c r="F10" s="55" t="s">
        <v>43</v>
      </c>
      <c r="G10" s="42" t="s">
        <v>44</v>
      </c>
      <c r="H10" s="41" t="s">
        <v>57</v>
      </c>
      <c r="I10" s="43" t="s">
        <v>38</v>
      </c>
      <c r="J10" s="44" t="s">
        <v>39</v>
      </c>
      <c r="K10" s="45" t="s">
        <v>58</v>
      </c>
      <c r="L10" s="45" t="s">
        <v>59</v>
      </c>
      <c r="M10" s="63">
        <v>1</v>
      </c>
      <c r="N10" s="47">
        <v>57124481</v>
      </c>
      <c r="O10" s="60">
        <v>1</v>
      </c>
      <c r="P10" s="63">
        <f>O10/M10</f>
        <v>1</v>
      </c>
      <c r="Q10" s="63">
        <f>IF(P10&gt;100%,100%,P10)</f>
        <v>1</v>
      </c>
      <c r="R10" s="49">
        <v>126496500</v>
      </c>
      <c r="S10" s="49">
        <v>126496500</v>
      </c>
      <c r="T10" s="51">
        <f>S10/R10</f>
        <v>1</v>
      </c>
    </row>
    <row r="11" spans="1:20" ht="45" hidden="1" customHeight="1">
      <c r="A11" s="39">
        <v>1229</v>
      </c>
      <c r="B11" s="42">
        <v>1353</v>
      </c>
      <c r="C11" s="41" t="s">
        <v>21</v>
      </c>
      <c r="D11" s="42" t="s">
        <v>22</v>
      </c>
      <c r="E11" s="42" t="s">
        <v>60</v>
      </c>
      <c r="F11" s="42" t="s">
        <v>61</v>
      </c>
      <c r="G11" s="42" t="s">
        <v>62</v>
      </c>
      <c r="H11" s="41" t="s">
        <v>57</v>
      </c>
      <c r="I11" s="56" t="s">
        <v>63</v>
      </c>
      <c r="J11" s="57" t="s">
        <v>64</v>
      </c>
      <c r="K11" s="45" t="s">
        <v>65</v>
      </c>
      <c r="L11" s="45" t="s">
        <v>66</v>
      </c>
      <c r="M11" s="40">
        <v>0</v>
      </c>
      <c r="N11" s="47">
        <v>2868235</v>
      </c>
      <c r="O11" s="48"/>
      <c r="P11" s="63">
        <v>0</v>
      </c>
      <c r="Q11" s="63">
        <f>IF(P11&gt;100%,100%,P11)</f>
        <v>0</v>
      </c>
      <c r="R11" s="49">
        <v>2868235</v>
      </c>
      <c r="S11" s="49">
        <v>1694377</v>
      </c>
      <c r="T11" s="51">
        <f>S11/R11</f>
        <v>0.5907385552439044</v>
      </c>
    </row>
    <row r="12" spans="1:20" ht="120" hidden="1" customHeight="1">
      <c r="A12" s="39">
        <v>1230</v>
      </c>
      <c r="B12" s="42">
        <v>1354</v>
      </c>
      <c r="C12" s="42" t="s">
        <v>21</v>
      </c>
      <c r="D12" s="42" t="s">
        <v>49</v>
      </c>
      <c r="E12" s="42" t="s">
        <v>37</v>
      </c>
      <c r="F12" s="55" t="s">
        <v>24</v>
      </c>
      <c r="G12" s="42" t="s">
        <v>37</v>
      </c>
      <c r="H12" s="41" t="s">
        <v>57</v>
      </c>
      <c r="I12" s="43" t="s">
        <v>38</v>
      </c>
      <c r="J12" s="44" t="s">
        <v>39</v>
      </c>
      <c r="K12" s="45" t="s">
        <v>67</v>
      </c>
      <c r="L12" s="45" t="s">
        <v>68</v>
      </c>
      <c r="M12" s="63">
        <v>1</v>
      </c>
      <c r="N12" s="47">
        <v>3402801701</v>
      </c>
      <c r="O12" s="60">
        <v>1</v>
      </c>
      <c r="P12" s="63">
        <f>O12/M12</f>
        <v>1</v>
      </c>
      <c r="Q12" s="63">
        <f>IF(P12&gt;100%,100%,P12)</f>
        <v>1</v>
      </c>
      <c r="R12" s="49">
        <v>3882720127</v>
      </c>
      <c r="S12" s="49">
        <v>3882720127</v>
      </c>
      <c r="T12" s="51">
        <f>S12/R12</f>
        <v>1</v>
      </c>
    </row>
    <row r="13" spans="1:20" ht="101.25" customHeight="1">
      <c r="A13" s="39">
        <v>1231</v>
      </c>
      <c r="B13" s="42">
        <v>1355</v>
      </c>
      <c r="C13" s="42" t="s">
        <v>21</v>
      </c>
      <c r="D13" s="42" t="s">
        <v>49</v>
      </c>
      <c r="E13" s="42" t="s">
        <v>37</v>
      </c>
      <c r="F13" s="55" t="s">
        <v>24</v>
      </c>
      <c r="G13" s="42" t="s">
        <v>37</v>
      </c>
      <c r="H13" s="41" t="s">
        <v>57</v>
      </c>
      <c r="I13" s="56" t="s">
        <v>45</v>
      </c>
      <c r="J13" s="57" t="s">
        <v>46</v>
      </c>
      <c r="K13" s="45" t="s">
        <v>69</v>
      </c>
      <c r="L13" s="45" t="s">
        <v>70</v>
      </c>
      <c r="M13" s="63">
        <v>1</v>
      </c>
      <c r="N13" s="47">
        <v>696644475</v>
      </c>
      <c r="O13" s="60">
        <v>1</v>
      </c>
      <c r="P13" s="63">
        <f>O13/M13</f>
        <v>1</v>
      </c>
      <c r="Q13" s="63">
        <f>IF(P13&gt;100%,100%,P13)</f>
        <v>1</v>
      </c>
      <c r="R13" s="49">
        <v>696644475</v>
      </c>
      <c r="S13" s="49">
        <v>366108102</v>
      </c>
      <c r="T13" s="51">
        <f>S13/R13</f>
        <v>0.52553076230167473</v>
      </c>
    </row>
    <row r="14" spans="1:20" ht="66" hidden="1" customHeight="1">
      <c r="A14" s="39">
        <v>1209</v>
      </c>
      <c r="B14" s="42">
        <v>1356</v>
      </c>
      <c r="C14" s="41" t="s">
        <v>21</v>
      </c>
      <c r="D14" s="42" t="s">
        <v>22</v>
      </c>
      <c r="E14" s="42" t="s">
        <v>52</v>
      </c>
      <c r="F14" s="42" t="s">
        <v>53</v>
      </c>
      <c r="G14" s="42" t="s">
        <v>54</v>
      </c>
      <c r="H14" s="41" t="s">
        <v>71</v>
      </c>
      <c r="I14" s="43" t="s">
        <v>72</v>
      </c>
      <c r="J14" s="44" t="s">
        <v>73</v>
      </c>
      <c r="K14" s="45" t="s">
        <v>74</v>
      </c>
      <c r="L14" s="61" t="s">
        <v>75</v>
      </c>
      <c r="M14" s="40">
        <v>150</v>
      </c>
      <c r="N14" s="47">
        <v>982032527</v>
      </c>
      <c r="O14" s="48">
        <v>372</v>
      </c>
      <c r="P14" s="63">
        <f>O14/M14</f>
        <v>2.48</v>
      </c>
      <c r="Q14" s="63">
        <f>IF(P14&gt;100%,100%,P14)</f>
        <v>1</v>
      </c>
      <c r="R14" s="49">
        <v>1182610458</v>
      </c>
      <c r="S14" s="49">
        <v>1182610458.2857141</v>
      </c>
      <c r="T14" s="51">
        <f>S14/R14</f>
        <v>1.0000000002415961</v>
      </c>
    </row>
    <row r="15" spans="1:20" ht="87.75" hidden="1" customHeight="1">
      <c r="A15" s="39">
        <v>1210</v>
      </c>
      <c r="B15" s="42">
        <v>1357</v>
      </c>
      <c r="C15" s="41" t="s">
        <v>21</v>
      </c>
      <c r="D15" s="42" t="s">
        <v>22</v>
      </c>
      <c r="E15" s="42" t="s">
        <v>42</v>
      </c>
      <c r="F15" s="55" t="s">
        <v>43</v>
      </c>
      <c r="G15" s="42" t="s">
        <v>44</v>
      </c>
      <c r="H15" s="41" t="s">
        <v>76</v>
      </c>
      <c r="I15" s="43" t="s">
        <v>77</v>
      </c>
      <c r="J15" s="44" t="s">
        <v>78</v>
      </c>
      <c r="K15" s="45" t="s">
        <v>79</v>
      </c>
      <c r="L15" s="45" t="s">
        <v>80</v>
      </c>
      <c r="M15" s="40">
        <v>400</v>
      </c>
      <c r="N15" s="47">
        <v>1220501337</v>
      </c>
      <c r="O15" s="48">
        <v>2168</v>
      </c>
      <c r="P15" s="63">
        <f>O15/M15</f>
        <v>5.42</v>
      </c>
      <c r="Q15" s="63">
        <f>IF(P15&gt;100%,100%,P15)</f>
        <v>1</v>
      </c>
      <c r="R15" s="49">
        <v>1667701337</v>
      </c>
      <c r="S15" s="49">
        <v>1667701337</v>
      </c>
      <c r="T15" s="51">
        <f>S15/R15</f>
        <v>1</v>
      </c>
    </row>
    <row r="16" spans="1:20" ht="73.5" hidden="1" customHeight="1">
      <c r="A16" s="39">
        <v>1211</v>
      </c>
      <c r="B16" s="42">
        <v>1358</v>
      </c>
      <c r="C16" s="41" t="s">
        <v>21</v>
      </c>
      <c r="D16" s="42" t="s">
        <v>22</v>
      </c>
      <c r="E16" s="42" t="s">
        <v>31</v>
      </c>
      <c r="F16" s="42" t="s">
        <v>24</v>
      </c>
      <c r="G16" s="42" t="s">
        <v>31</v>
      </c>
      <c r="H16" s="41" t="s">
        <v>57</v>
      </c>
      <c r="I16" s="43" t="s">
        <v>81</v>
      </c>
      <c r="J16" s="44" t="s">
        <v>82</v>
      </c>
      <c r="K16" s="45" t="s">
        <v>83</v>
      </c>
      <c r="L16" s="45" t="s">
        <v>84</v>
      </c>
      <c r="M16" s="40">
        <v>400</v>
      </c>
      <c r="N16" s="47">
        <v>6718934933</v>
      </c>
      <c r="O16" s="48">
        <v>2116</v>
      </c>
      <c r="P16" s="63">
        <f>O16/M16</f>
        <v>5.29</v>
      </c>
      <c r="Q16" s="63">
        <f>IF(P16&gt;100%,100%,P16)</f>
        <v>1</v>
      </c>
      <c r="R16" s="49">
        <v>8434454933</v>
      </c>
      <c r="S16" s="49">
        <v>8434454933</v>
      </c>
      <c r="T16" s="51">
        <f>S16/R16</f>
        <v>1</v>
      </c>
    </row>
    <row r="17" spans="1:20" ht="80.25" hidden="1" customHeight="1">
      <c r="A17" s="39">
        <v>1212</v>
      </c>
      <c r="B17" s="42">
        <v>1359</v>
      </c>
      <c r="C17" s="42" t="s">
        <v>21</v>
      </c>
      <c r="D17" s="42" t="s">
        <v>49</v>
      </c>
      <c r="E17" s="42" t="s">
        <v>60</v>
      </c>
      <c r="F17" s="55" t="s">
        <v>61</v>
      </c>
      <c r="G17" s="42" t="s">
        <v>85</v>
      </c>
      <c r="H17" s="41" t="s">
        <v>57</v>
      </c>
      <c r="I17" s="43" t="s">
        <v>86</v>
      </c>
      <c r="J17" s="44" t="s">
        <v>87</v>
      </c>
      <c r="K17" s="45" t="s">
        <v>88</v>
      </c>
      <c r="L17" s="53" t="s">
        <v>89</v>
      </c>
      <c r="M17" s="40">
        <v>12</v>
      </c>
      <c r="N17" s="47">
        <v>17909125</v>
      </c>
      <c r="O17" s="48">
        <v>12</v>
      </c>
      <c r="P17" s="63">
        <f>O17/M17</f>
        <v>1</v>
      </c>
      <c r="Q17" s="63">
        <f>IF(P17&gt;100%,100%,P17)</f>
        <v>1</v>
      </c>
      <c r="R17" s="49">
        <v>35361325</v>
      </c>
      <c r="S17" s="49">
        <v>35361325</v>
      </c>
      <c r="T17" s="51">
        <f>S17/R17</f>
        <v>1</v>
      </c>
    </row>
    <row r="18" spans="1:20" ht="41.25" hidden="1">
      <c r="A18" s="39">
        <v>1214</v>
      </c>
      <c r="B18" s="42">
        <v>1360</v>
      </c>
      <c r="C18" s="41" t="s">
        <v>21</v>
      </c>
      <c r="D18" s="42" t="s">
        <v>22</v>
      </c>
      <c r="E18" s="42" t="s">
        <v>42</v>
      </c>
      <c r="F18" s="55" t="s">
        <v>43</v>
      </c>
      <c r="G18" s="42" t="s">
        <v>44</v>
      </c>
      <c r="H18" s="41" t="s">
        <v>57</v>
      </c>
      <c r="I18" s="56" t="s">
        <v>45</v>
      </c>
      <c r="J18" s="57" t="s">
        <v>46</v>
      </c>
      <c r="K18" s="45" t="s">
        <v>90</v>
      </c>
      <c r="L18" s="45" t="s">
        <v>91</v>
      </c>
      <c r="M18" s="63">
        <v>1</v>
      </c>
      <c r="N18" s="47">
        <v>240420759</v>
      </c>
      <c r="O18" s="60">
        <v>1</v>
      </c>
      <c r="P18" s="63">
        <f>O18/M18</f>
        <v>1</v>
      </c>
      <c r="Q18" s="63">
        <f>IF(P18&gt;100%,100%,P18)</f>
        <v>1</v>
      </c>
      <c r="R18" s="49">
        <v>781414728</v>
      </c>
      <c r="S18" s="49">
        <v>781414728</v>
      </c>
      <c r="T18" s="51">
        <f>S18/R18</f>
        <v>1</v>
      </c>
    </row>
    <row r="19" spans="1:20" ht="81" hidden="1" customHeight="1">
      <c r="A19" s="39">
        <v>1215</v>
      </c>
      <c r="B19" s="42">
        <v>1361</v>
      </c>
      <c r="C19" s="41" t="s">
        <v>21</v>
      </c>
      <c r="D19" s="42" t="s">
        <v>22</v>
      </c>
      <c r="E19" s="42" t="s">
        <v>37</v>
      </c>
      <c r="F19" s="42" t="s">
        <v>24</v>
      </c>
      <c r="G19" s="42" t="s">
        <v>37</v>
      </c>
      <c r="H19" s="41" t="s">
        <v>57</v>
      </c>
      <c r="I19" s="43" t="s">
        <v>38</v>
      </c>
      <c r="J19" s="44" t="s">
        <v>39</v>
      </c>
      <c r="K19" s="45" t="s">
        <v>92</v>
      </c>
      <c r="L19" s="45" t="s">
        <v>93</v>
      </c>
      <c r="M19" s="63">
        <v>1</v>
      </c>
      <c r="N19" s="47">
        <v>120000000</v>
      </c>
      <c r="O19" s="60">
        <v>1</v>
      </c>
      <c r="P19" s="63">
        <f>O19/M19</f>
        <v>1</v>
      </c>
      <c r="Q19" s="63">
        <f>IF(P19&gt;100%,100%,P19)</f>
        <v>1</v>
      </c>
      <c r="R19" s="49">
        <v>2936000000</v>
      </c>
      <c r="S19" s="49">
        <v>2936000000</v>
      </c>
      <c r="T19" s="51">
        <f>S19/R19</f>
        <v>1</v>
      </c>
    </row>
    <row r="20" spans="1:20" ht="90" hidden="1" customHeight="1">
      <c r="A20" s="39">
        <v>1217</v>
      </c>
      <c r="B20" s="42">
        <v>1362</v>
      </c>
      <c r="C20" s="41" t="s">
        <v>21</v>
      </c>
      <c r="D20" s="42" t="s">
        <v>22</v>
      </c>
      <c r="E20" s="42" t="s">
        <v>42</v>
      </c>
      <c r="F20" s="55" t="s">
        <v>43</v>
      </c>
      <c r="G20" s="42" t="s">
        <v>44</v>
      </c>
      <c r="H20" s="41" t="s">
        <v>57</v>
      </c>
      <c r="I20" s="43" t="s">
        <v>38</v>
      </c>
      <c r="J20" s="44" t="s">
        <v>39</v>
      </c>
      <c r="K20" s="45" t="s">
        <v>94</v>
      </c>
      <c r="L20" s="53" t="s">
        <v>95</v>
      </c>
      <c r="M20" s="63">
        <v>1</v>
      </c>
      <c r="N20" s="47">
        <v>161936156</v>
      </c>
      <c r="O20" s="60">
        <v>1</v>
      </c>
      <c r="P20" s="63">
        <f>O20/M20</f>
        <v>1</v>
      </c>
      <c r="Q20" s="63">
        <f>IF(P20&gt;100%,100%,P20)</f>
        <v>1</v>
      </c>
      <c r="R20" s="49">
        <v>507774079</v>
      </c>
      <c r="S20" s="49">
        <v>507774079</v>
      </c>
      <c r="T20" s="51">
        <f>S20/R20</f>
        <v>1</v>
      </c>
    </row>
    <row r="21" spans="1:20" ht="87.75" hidden="1" customHeight="1">
      <c r="A21" s="39">
        <v>1219</v>
      </c>
      <c r="B21" s="42">
        <v>1363</v>
      </c>
      <c r="C21" s="41" t="s">
        <v>21</v>
      </c>
      <c r="D21" s="42" t="s">
        <v>22</v>
      </c>
      <c r="E21" s="42" t="s">
        <v>37</v>
      </c>
      <c r="F21" s="42" t="s">
        <v>24</v>
      </c>
      <c r="G21" s="42" t="s">
        <v>37</v>
      </c>
      <c r="H21" s="41" t="s">
        <v>57</v>
      </c>
      <c r="I21" s="43" t="s">
        <v>38</v>
      </c>
      <c r="J21" s="44" t="s">
        <v>39</v>
      </c>
      <c r="K21" s="45" t="s">
        <v>96</v>
      </c>
      <c r="L21" s="45" t="s">
        <v>97</v>
      </c>
      <c r="M21" s="63">
        <v>1</v>
      </c>
      <c r="N21" s="47">
        <v>1592000000</v>
      </c>
      <c r="O21" s="60">
        <v>1</v>
      </c>
      <c r="P21" s="63">
        <f>O21/M21</f>
        <v>1</v>
      </c>
      <c r="Q21" s="63">
        <f>IF(P21&gt;100%,100%,P21)</f>
        <v>1</v>
      </c>
      <c r="R21" s="49">
        <v>4977364426</v>
      </c>
      <c r="S21" s="49">
        <v>4977364426</v>
      </c>
      <c r="T21" s="51">
        <f>S21/R21</f>
        <v>1</v>
      </c>
    </row>
    <row r="22" spans="1:20" ht="84" hidden="1" customHeight="1">
      <c r="A22" s="39">
        <v>1220</v>
      </c>
      <c r="B22" s="42">
        <v>1364</v>
      </c>
      <c r="C22" s="41" t="s">
        <v>21</v>
      </c>
      <c r="D22" s="42" t="s">
        <v>22</v>
      </c>
      <c r="E22" s="42" t="s">
        <v>60</v>
      </c>
      <c r="F22" s="42" t="s">
        <v>61</v>
      </c>
      <c r="G22" s="42" t="s">
        <v>62</v>
      </c>
      <c r="H22" s="41" t="s">
        <v>98</v>
      </c>
      <c r="I22" s="43" t="s">
        <v>63</v>
      </c>
      <c r="J22" s="44" t="s">
        <v>64</v>
      </c>
      <c r="K22" s="45" t="s">
        <v>99</v>
      </c>
      <c r="L22" s="45" t="s">
        <v>100</v>
      </c>
      <c r="M22" s="40">
        <v>5</v>
      </c>
      <c r="N22" s="47">
        <v>10000000</v>
      </c>
      <c r="O22" s="48">
        <v>5</v>
      </c>
      <c r="P22" s="63">
        <f>O22/M22</f>
        <v>1</v>
      </c>
      <c r="Q22" s="63">
        <f>IF(P22&gt;100%,100%,P22)</f>
        <v>1</v>
      </c>
      <c r="R22" s="49">
        <v>19752700</v>
      </c>
      <c r="S22" s="49">
        <v>19752700</v>
      </c>
      <c r="T22" s="51">
        <f>S22/R22</f>
        <v>1</v>
      </c>
    </row>
    <row r="23" spans="1:20" ht="60.75" hidden="1" customHeight="1">
      <c r="A23" s="39">
        <v>1221</v>
      </c>
      <c r="B23" s="42">
        <v>1365</v>
      </c>
      <c r="C23" s="41" t="s">
        <v>21</v>
      </c>
      <c r="D23" s="42" t="s">
        <v>22</v>
      </c>
      <c r="E23" s="42" t="s">
        <v>37</v>
      </c>
      <c r="F23" s="42" t="s">
        <v>24</v>
      </c>
      <c r="G23" s="42" t="s">
        <v>37</v>
      </c>
      <c r="H23" s="41" t="s">
        <v>26</v>
      </c>
      <c r="I23" s="43" t="s">
        <v>38</v>
      </c>
      <c r="J23" s="44" t="s">
        <v>39</v>
      </c>
      <c r="K23" s="45" t="s">
        <v>101</v>
      </c>
      <c r="L23" s="61" t="s">
        <v>102</v>
      </c>
      <c r="M23" s="40">
        <v>6000</v>
      </c>
      <c r="N23" s="47">
        <v>7607724000</v>
      </c>
      <c r="O23" s="48">
        <v>7376</v>
      </c>
      <c r="P23" s="63">
        <f>O23/M23</f>
        <v>1.2293333333333334</v>
      </c>
      <c r="Q23" s="63">
        <f>IF(P23&gt;100%,100%,P23)</f>
        <v>1</v>
      </c>
      <c r="R23" s="49">
        <v>7988040000</v>
      </c>
      <c r="S23" s="49">
        <v>7988040000</v>
      </c>
      <c r="T23" s="51">
        <f>S23/R23</f>
        <v>1</v>
      </c>
    </row>
    <row r="24" spans="1:20" ht="53.25" hidden="1" customHeight="1">
      <c r="A24" s="39">
        <v>1222</v>
      </c>
      <c r="B24" s="42">
        <v>1366</v>
      </c>
      <c r="C24" s="41" t="s">
        <v>21</v>
      </c>
      <c r="D24" s="42" t="s">
        <v>22</v>
      </c>
      <c r="E24" s="42" t="s">
        <v>37</v>
      </c>
      <c r="F24" s="42" t="s">
        <v>24</v>
      </c>
      <c r="G24" s="42" t="s">
        <v>37</v>
      </c>
      <c r="H24" s="41" t="s">
        <v>26</v>
      </c>
      <c r="I24" s="43" t="s">
        <v>38</v>
      </c>
      <c r="J24" s="44" t="s">
        <v>39</v>
      </c>
      <c r="K24" s="45" t="s">
        <v>103</v>
      </c>
      <c r="L24" s="61" t="s">
        <v>104</v>
      </c>
      <c r="M24" s="40">
        <v>1650</v>
      </c>
      <c r="N24" s="47">
        <v>3301510509</v>
      </c>
      <c r="O24" s="48">
        <v>1075</v>
      </c>
      <c r="P24" s="63">
        <f>O24/M24</f>
        <v>0.65151515151515149</v>
      </c>
      <c r="Q24" s="63">
        <f>IF(P24&gt;100%,100%,P24)</f>
        <v>0.65151515151515149</v>
      </c>
      <c r="R24" s="49">
        <v>3301510509</v>
      </c>
      <c r="S24" s="49">
        <v>1984604958</v>
      </c>
      <c r="T24" s="51">
        <f>S24/R24</f>
        <v>0.60112029102736986</v>
      </c>
    </row>
    <row r="25" spans="1:20" ht="54.75" hidden="1" customHeight="1">
      <c r="A25" s="39">
        <v>1223</v>
      </c>
      <c r="B25" s="42">
        <v>1367</v>
      </c>
      <c r="C25" s="41" t="s">
        <v>21</v>
      </c>
      <c r="D25" s="42" t="s">
        <v>22</v>
      </c>
      <c r="E25" s="42" t="s">
        <v>37</v>
      </c>
      <c r="F25" s="42" t="s">
        <v>24</v>
      </c>
      <c r="G25" s="42" t="s">
        <v>37</v>
      </c>
      <c r="H25" s="41" t="s">
        <v>26</v>
      </c>
      <c r="I25" s="43" t="s">
        <v>38</v>
      </c>
      <c r="J25" s="44" t="s">
        <v>39</v>
      </c>
      <c r="K25" s="45" t="s">
        <v>105</v>
      </c>
      <c r="L25" s="61" t="s">
        <v>106</v>
      </c>
      <c r="M25" s="63">
        <v>1</v>
      </c>
      <c r="N25" s="47">
        <v>1099466417</v>
      </c>
      <c r="O25" s="60">
        <v>1</v>
      </c>
      <c r="P25" s="63">
        <f>O25/M25</f>
        <v>1</v>
      </c>
      <c r="Q25" s="63">
        <f>IF(P25&gt;100%,100%,P25)</f>
        <v>1</v>
      </c>
      <c r="R25" s="49">
        <v>1099466417</v>
      </c>
      <c r="S25" s="49">
        <v>849076900</v>
      </c>
      <c r="T25" s="51">
        <f>S25/R25</f>
        <v>0.77226269658766666</v>
      </c>
    </row>
    <row r="26" spans="1:20" ht="54.75" hidden="1" customHeight="1">
      <c r="A26" s="39">
        <v>1224</v>
      </c>
      <c r="B26" s="42">
        <v>1368</v>
      </c>
      <c r="C26" s="41" t="s">
        <v>21</v>
      </c>
      <c r="D26" s="42" t="s">
        <v>22</v>
      </c>
      <c r="E26" s="42" t="s">
        <v>37</v>
      </c>
      <c r="F26" s="42" t="s">
        <v>24</v>
      </c>
      <c r="G26" s="42" t="s">
        <v>37</v>
      </c>
      <c r="H26" s="41" t="s">
        <v>26</v>
      </c>
      <c r="I26" s="43" t="s">
        <v>38</v>
      </c>
      <c r="J26" s="44" t="s">
        <v>39</v>
      </c>
      <c r="K26" s="45" t="s">
        <v>107</v>
      </c>
      <c r="L26" s="61" t="s">
        <v>108</v>
      </c>
      <c r="M26" s="63">
        <v>1</v>
      </c>
      <c r="N26" s="47">
        <v>2162256570</v>
      </c>
      <c r="O26" s="60">
        <v>1</v>
      </c>
      <c r="P26" s="63">
        <f>O26/M26</f>
        <v>1</v>
      </c>
      <c r="Q26" s="63">
        <f>IF(P26&gt;100%,100%,P26)</f>
        <v>1</v>
      </c>
      <c r="R26" s="49">
        <v>2162256570</v>
      </c>
      <c r="S26" s="49">
        <v>1906149323</v>
      </c>
      <c r="T26" s="51">
        <f>S26/R26</f>
        <v>0.88155556997567597</v>
      </c>
    </row>
    <row r="27" spans="1:20" ht="81" hidden="1" customHeight="1">
      <c r="A27" s="87"/>
      <c r="B27" s="42">
        <v>1369</v>
      </c>
      <c r="C27" s="42" t="s">
        <v>21</v>
      </c>
      <c r="D27" s="42" t="s">
        <v>49</v>
      </c>
      <c r="E27" s="42" t="s">
        <v>37</v>
      </c>
      <c r="F27" s="55" t="s">
        <v>24</v>
      </c>
      <c r="G27" s="42" t="s">
        <v>37</v>
      </c>
      <c r="H27" s="41" t="s">
        <v>57</v>
      </c>
      <c r="I27" s="43" t="s">
        <v>38</v>
      </c>
      <c r="J27" s="44" t="s">
        <v>39</v>
      </c>
      <c r="K27" s="62"/>
      <c r="L27" s="45" t="s">
        <v>109</v>
      </c>
      <c r="M27" s="40">
        <v>1</v>
      </c>
      <c r="N27" s="47">
        <v>0</v>
      </c>
      <c r="O27" s="48">
        <v>1</v>
      </c>
      <c r="P27" s="63">
        <f>O27/M27</f>
        <v>1</v>
      </c>
      <c r="Q27" s="63">
        <f>IF(P27&gt;100%,100%,P27)</f>
        <v>1</v>
      </c>
      <c r="R27" s="49">
        <v>0</v>
      </c>
      <c r="S27" s="49">
        <v>0</v>
      </c>
      <c r="T27" s="51" t="e">
        <f>S27/R27</f>
        <v>#DIV/0!</v>
      </c>
    </row>
    <row r="28" spans="1:20" ht="87" hidden="1" customHeight="1">
      <c r="A28" s="39">
        <v>1204</v>
      </c>
      <c r="B28" s="40"/>
      <c r="C28" s="41" t="s">
        <v>21</v>
      </c>
      <c r="D28" s="42" t="s">
        <v>22</v>
      </c>
      <c r="E28" s="42" t="s">
        <v>23</v>
      </c>
      <c r="F28" s="42" t="s">
        <v>24</v>
      </c>
      <c r="G28" s="42" t="s">
        <v>25</v>
      </c>
      <c r="H28" s="41" t="s">
        <v>26</v>
      </c>
      <c r="I28" s="43" t="s">
        <v>27</v>
      </c>
      <c r="J28" s="44" t="s">
        <v>28</v>
      </c>
      <c r="K28" s="45" t="s">
        <v>110</v>
      </c>
      <c r="L28" s="46"/>
      <c r="M28" s="46"/>
      <c r="N28" s="47">
        <v>10904313000</v>
      </c>
      <c r="O28" s="48"/>
      <c r="P28" s="63"/>
      <c r="Q28" s="63">
        <f>IF(P28&gt;100%,100%,P28)</f>
        <v>0</v>
      </c>
      <c r="R28" s="49">
        <v>10904313000</v>
      </c>
      <c r="S28" s="50">
        <v>5033046803</v>
      </c>
      <c r="T28" s="51">
        <f>S28/R28</f>
        <v>0.46156477744173335</v>
      </c>
    </row>
    <row r="29" spans="1:20" ht="106.5" hidden="1" customHeight="1">
      <c r="A29" s="39">
        <v>1207</v>
      </c>
      <c r="B29" s="42"/>
      <c r="C29" s="41" t="s">
        <v>21</v>
      </c>
      <c r="D29" s="42" t="s">
        <v>22</v>
      </c>
      <c r="E29" s="42" t="s">
        <v>42</v>
      </c>
      <c r="F29" s="55" t="s">
        <v>43</v>
      </c>
      <c r="G29" s="42" t="s">
        <v>44</v>
      </c>
      <c r="H29" s="41" t="s">
        <v>32</v>
      </c>
      <c r="I29" s="56" t="s">
        <v>45</v>
      </c>
      <c r="J29" s="57" t="s">
        <v>46</v>
      </c>
      <c r="K29" s="45" t="s">
        <v>111</v>
      </c>
      <c r="L29" s="46"/>
      <c r="M29" s="54"/>
      <c r="N29" s="47">
        <v>181000000</v>
      </c>
      <c r="O29" s="58"/>
      <c r="P29" s="63"/>
      <c r="Q29" s="63">
        <f>IF(P29&gt;100%,100%,P29)</f>
        <v>0</v>
      </c>
      <c r="R29" s="49">
        <v>232672384</v>
      </c>
      <c r="S29" s="50">
        <v>232672384</v>
      </c>
      <c r="T29" s="51">
        <f>S29/R29</f>
        <v>1</v>
      </c>
    </row>
    <row r="30" spans="1:20" ht="103.5" hidden="1" customHeight="1">
      <c r="A30" s="39">
        <v>1213</v>
      </c>
      <c r="B30" s="42"/>
      <c r="C30" s="41" t="s">
        <v>21</v>
      </c>
      <c r="D30" s="42" t="s">
        <v>22</v>
      </c>
      <c r="E30" s="42" t="s">
        <v>60</v>
      </c>
      <c r="F30" s="42" t="s">
        <v>61</v>
      </c>
      <c r="G30" s="42" t="s">
        <v>62</v>
      </c>
      <c r="H30" s="41" t="s">
        <v>57</v>
      </c>
      <c r="I30" s="43" t="s">
        <v>63</v>
      </c>
      <c r="J30" s="44" t="s">
        <v>64</v>
      </c>
      <c r="K30" s="45" t="s">
        <v>112</v>
      </c>
      <c r="L30" s="62"/>
      <c r="M30" s="40"/>
      <c r="N30" s="47" t="s">
        <v>113</v>
      </c>
      <c r="O30" s="48"/>
      <c r="P30" s="63"/>
      <c r="Q30" s="63">
        <f>IF(P30&gt;100%,100%,P30)</f>
        <v>0</v>
      </c>
      <c r="R30" s="49">
        <v>0</v>
      </c>
      <c r="S30" s="50">
        <v>0</v>
      </c>
      <c r="T30" s="51" t="e">
        <f>S30/R30</f>
        <v>#DIV/0!</v>
      </c>
    </row>
    <row r="31" spans="1:20" ht="132" hidden="1" customHeight="1">
      <c r="A31" s="39">
        <v>1216</v>
      </c>
      <c r="B31" s="42"/>
      <c r="C31" s="41" t="s">
        <v>21</v>
      </c>
      <c r="D31" s="42" t="s">
        <v>22</v>
      </c>
      <c r="E31" s="42" t="s">
        <v>60</v>
      </c>
      <c r="F31" s="42" t="s">
        <v>61</v>
      </c>
      <c r="G31" s="42" t="s">
        <v>85</v>
      </c>
      <c r="H31" s="41" t="s">
        <v>98</v>
      </c>
      <c r="I31" s="43" t="s">
        <v>86</v>
      </c>
      <c r="J31" s="44" t="s">
        <v>87</v>
      </c>
      <c r="K31" s="45" t="s">
        <v>114</v>
      </c>
      <c r="L31" s="62"/>
      <c r="M31" s="40"/>
      <c r="N31" s="47">
        <v>2151779</v>
      </c>
      <c r="O31" s="60"/>
      <c r="P31" s="63"/>
      <c r="Q31" s="63">
        <f>IF(P31&gt;100%,100%,P31)</f>
        <v>0</v>
      </c>
      <c r="R31" s="49">
        <v>2151779</v>
      </c>
      <c r="S31" s="50">
        <v>452230</v>
      </c>
      <c r="T31" s="51">
        <f>S31/R31</f>
        <v>0.21016563503965788</v>
      </c>
    </row>
    <row r="32" spans="1:20" ht="87.75" hidden="1" customHeight="1">
      <c r="A32" s="40">
        <v>1218</v>
      </c>
      <c r="B32" s="42"/>
      <c r="C32" s="41" t="s">
        <v>21</v>
      </c>
      <c r="D32" s="42" t="s">
        <v>22</v>
      </c>
      <c r="E32" s="42" t="s">
        <v>42</v>
      </c>
      <c r="F32" s="55" t="s">
        <v>43</v>
      </c>
      <c r="G32" s="42" t="s">
        <v>44</v>
      </c>
      <c r="H32" s="41" t="s">
        <v>57</v>
      </c>
      <c r="I32" s="43" t="s">
        <v>45</v>
      </c>
      <c r="J32" s="44" t="s">
        <v>46</v>
      </c>
      <c r="K32" s="45" t="s">
        <v>115</v>
      </c>
      <c r="L32" s="62"/>
      <c r="M32" s="40"/>
      <c r="N32" s="64">
        <v>1722262</v>
      </c>
      <c r="O32" s="48"/>
      <c r="P32" s="63"/>
      <c r="Q32" s="63">
        <f>IF(P32&gt;100%,100%,P32)</f>
        <v>0</v>
      </c>
      <c r="R32" s="49">
        <v>1722262</v>
      </c>
      <c r="S32" s="50">
        <v>1657875</v>
      </c>
      <c r="T32" s="51">
        <f>S32/R32</f>
        <v>0.96261486347605651</v>
      </c>
    </row>
    <row r="33" spans="1:20" hidden="1">
      <c r="A33" s="65"/>
      <c r="B33" s="66"/>
      <c r="C33" s="67"/>
      <c r="D33" s="67"/>
      <c r="E33" s="67"/>
      <c r="F33" s="67"/>
      <c r="G33" s="67"/>
      <c r="H33" s="67"/>
      <c r="I33" s="67"/>
      <c r="J33" s="67"/>
      <c r="K33" s="67"/>
      <c r="L33" s="67"/>
      <c r="M33" s="67"/>
      <c r="N33" s="68">
        <f>SUM(N4:N32)</f>
        <v>63756160489</v>
      </c>
      <c r="O33" s="67"/>
      <c r="P33" s="67"/>
      <c r="Q33" s="67"/>
      <c r="R33" s="68">
        <f>SUM(R4:R32)</f>
        <v>75395299676</v>
      </c>
      <c r="S33" s="68">
        <f>SUM(S4:S32)</f>
        <v>61824497460.285713</v>
      </c>
      <c r="T33" s="31">
        <f>S33/R33</f>
        <v>0.82000466509142111</v>
      </c>
    </row>
    <row r="34" spans="1:20">
      <c r="A34" s="65"/>
      <c r="B34" s="66"/>
      <c r="C34" s="67"/>
      <c r="D34" s="67"/>
      <c r="E34" s="67"/>
      <c r="F34" s="67"/>
      <c r="G34" s="67"/>
      <c r="H34" s="67"/>
      <c r="I34" s="67"/>
      <c r="J34" s="67"/>
      <c r="K34" s="67"/>
      <c r="L34" s="67"/>
      <c r="M34" s="67"/>
      <c r="N34" s="67"/>
      <c r="O34" s="67"/>
      <c r="P34" s="67"/>
      <c r="Q34" s="67"/>
      <c r="R34" s="67"/>
      <c r="S34" s="67"/>
      <c r="T34" s="67"/>
    </row>
    <row r="35" spans="1:20">
      <c r="A35" s="65"/>
      <c r="B35" s="66"/>
      <c r="C35" s="67"/>
      <c r="D35" s="67"/>
      <c r="E35" s="67"/>
      <c r="F35" s="67"/>
      <c r="G35" s="67"/>
      <c r="H35" s="67"/>
      <c r="I35" s="67"/>
      <c r="J35" s="67"/>
      <c r="K35" s="67"/>
      <c r="L35" s="67"/>
      <c r="M35" s="67"/>
      <c r="N35" s="67"/>
      <c r="O35" s="67"/>
      <c r="P35" s="67"/>
      <c r="Q35" s="67"/>
      <c r="R35" s="67"/>
      <c r="S35" s="67"/>
      <c r="T35" s="67"/>
    </row>
  </sheetData>
  <autoFilter xmlns:x14="http://schemas.microsoft.com/office/spreadsheetml/2009/9/main" ref="A3:T33" xr:uid="{00000000-0009-0000-0000-000000000000}">
    <filterColumn colId="1">
      <filters>
        <filter val="1355"/>
      </filters>
    </filterColumn>
    <filterColumn colId="11">
      <filters>
        <mc:AlternateContent xmlns:mc="http://schemas.openxmlformats.org/markup-compatibility/2006">
          <mc:Choice Requires="x14">
            <x14:filter val="Atender al 100% de personas cuidadoras de personas con discapacidad víctimas del conflicto armado en los  servicios de la Subdirección para la Discapacidad, bajo un enfoque diferencial de género y étnico, para contribuir al reconocimiento socioeconómico y redistribución de roles, que cumplan los criterios de ingreso conforme a la normatividad vigente."/>
            <x14:filter val="Atender el 100% de personas mayores víctimas con ocasión del conflicto armado, participantes del Servicio Comunidad de Cuidado para Personas Mayores."/>
            <x14:filter val="Atender el 100% de personas mayores víctimas con ocasión del conflicto armado, participantes del Servicio Cuidado Transitorio (día - noche)."/>
            <x14:filter val="Atender el 100% de personas víctimas del conflicto armado en emergencia social, económica, natural, antrópica y sanitaria identificadas en la Estrategia de Territorios Cuidadores, con enfoque de género y en el marco de la economía del cuidado."/>
          </mc:Choice>
          <mc:Fallback>
            <filter val="Atender el 100% de personas mayores víctimas con ocasión del conflicto armado, participantes del Servicio Comunidad de Cuidado para Personas Mayores."/>
            <filter val="Atender el 100% de personas mayores víctimas con ocasión del conflicto armado, participantes del Servicio Cuidado Transitorio (día - noche)."/>
            <filter val="Atender el 100% de personas víctimas del conflicto armado en emergencia social, económica, natural, antrópica y sanitaria identificadas en la Estrategia de Territorios Cuidadores, con enfoque de género y en el marco de la economía del cuidado."/>
          </mc:Fallback>
        </mc:AlternateContent>
      </filters>
    </filterColumn>
    <sortState xmlns:xlrd2="http://schemas.microsoft.com/office/spreadsheetml/2017/richdata2" ref="A4:T33">
      <sortCondition ref="B3:B33"/>
    </sortState>
  </autoFilter>
  <mergeCells count="1">
    <mergeCell ref="A2:T2"/>
  </mergeCells>
  <conditionalFormatting sqref="Q4:Q32">
    <cfRule type="colorScale" priority="26">
      <colorScale>
        <cfvo type="min"/>
        <cfvo type="percentile" val="50"/>
        <cfvo type="max"/>
        <color rgb="FFF8696B"/>
        <color rgb="FFFFEB84"/>
        <color rgb="FF63BE7B"/>
      </colorScale>
    </cfRule>
  </conditionalFormatting>
  <dataValidations disablePrompts="1" count="1">
    <dataValidation allowBlank="1" showErrorMessage="1" sqref="F29 F20 F12:F13 F16" xr:uid="{00000000-0002-0000-0000-000000000000}"/>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15"/>
  <sheetViews>
    <sheetView topLeftCell="A116" zoomScale="90" zoomScaleNormal="90" workbookViewId="0">
      <selection activeCell="A183" sqref="A183:B183"/>
    </sheetView>
  </sheetViews>
  <sheetFormatPr defaultColWidth="11.42578125" defaultRowHeight="16.5"/>
  <cols>
    <col min="1" max="1" width="7.85546875" style="20" customWidth="1"/>
    <col min="2" max="2" width="15.28515625" style="20" customWidth="1"/>
    <col min="3" max="8" width="11.42578125" style="20"/>
    <col min="9" max="9" width="8.85546875" style="20" customWidth="1"/>
    <col min="10" max="10" width="15.5703125" style="20" customWidth="1"/>
    <col min="11" max="16384" width="11.42578125" style="20"/>
  </cols>
  <sheetData>
    <row r="1" spans="1:15">
      <c r="A1" s="92" t="s">
        <v>116</v>
      </c>
      <c r="B1" s="92"/>
      <c r="C1" s="92"/>
      <c r="D1" s="92"/>
      <c r="E1" s="92"/>
      <c r="F1" s="92"/>
      <c r="G1" s="92"/>
      <c r="H1" s="17"/>
      <c r="I1" s="92" t="s">
        <v>116</v>
      </c>
      <c r="J1" s="92"/>
      <c r="K1" s="92"/>
      <c r="L1" s="92"/>
      <c r="M1" s="92"/>
      <c r="N1" s="92"/>
      <c r="O1" s="92"/>
    </row>
    <row r="2" spans="1:15" ht="49.5">
      <c r="A2" s="8" t="s">
        <v>117</v>
      </c>
      <c r="B2" s="8" t="s">
        <v>118</v>
      </c>
      <c r="C2" s="8" t="s">
        <v>119</v>
      </c>
      <c r="D2" s="8" t="s">
        <v>120</v>
      </c>
      <c r="E2" s="8" t="s">
        <v>121</v>
      </c>
      <c r="F2" s="8" t="s">
        <v>122</v>
      </c>
      <c r="G2" s="8" t="s">
        <v>123</v>
      </c>
      <c r="H2" s="22"/>
      <c r="I2" s="8" t="s">
        <v>117</v>
      </c>
      <c r="J2" s="8" t="s">
        <v>118</v>
      </c>
      <c r="K2" s="8" t="s">
        <v>119</v>
      </c>
      <c r="L2" s="8" t="s">
        <v>120</v>
      </c>
      <c r="M2" s="8" t="s">
        <v>121</v>
      </c>
      <c r="N2" s="8" t="s">
        <v>122</v>
      </c>
      <c r="O2" s="8" t="s">
        <v>123</v>
      </c>
    </row>
    <row r="3" spans="1:15">
      <c r="A3" s="14">
        <v>1346</v>
      </c>
      <c r="B3" s="5" t="s">
        <v>124</v>
      </c>
      <c r="C3" s="6">
        <v>91</v>
      </c>
      <c r="D3" s="6">
        <v>135</v>
      </c>
      <c r="E3" s="6"/>
      <c r="F3" s="6"/>
      <c r="G3" s="6">
        <f>SUM(C3:F3)</f>
        <v>226</v>
      </c>
      <c r="H3" s="17"/>
      <c r="I3" s="19">
        <v>1347</v>
      </c>
      <c r="J3" s="5" t="s">
        <v>124</v>
      </c>
      <c r="K3" s="6">
        <v>40</v>
      </c>
      <c r="L3" s="6">
        <v>134</v>
      </c>
      <c r="M3" s="6"/>
      <c r="N3" s="6"/>
      <c r="O3" s="6">
        <f>SUM(K3:N3)</f>
        <v>174</v>
      </c>
    </row>
    <row r="4" spans="1:15">
      <c r="A4" s="14">
        <v>1346</v>
      </c>
      <c r="B4" s="5" t="s">
        <v>125</v>
      </c>
      <c r="C4" s="6">
        <v>48</v>
      </c>
      <c r="D4" s="6">
        <v>38</v>
      </c>
      <c r="E4" s="6"/>
      <c r="F4" s="6"/>
      <c r="G4" s="6">
        <f t="shared" ref="G4:G24" si="0">SUM(C4:F4)</f>
        <v>86</v>
      </c>
      <c r="H4" s="17"/>
      <c r="I4" s="19">
        <v>1347</v>
      </c>
      <c r="J4" s="5" t="s">
        <v>125</v>
      </c>
      <c r="K4" s="6">
        <v>13</v>
      </c>
      <c r="L4" s="6">
        <v>22</v>
      </c>
      <c r="M4" s="6"/>
      <c r="N4" s="6"/>
      <c r="O4" s="6">
        <f t="shared" ref="O4:O24" si="1">SUM(K4:N4)</f>
        <v>35</v>
      </c>
    </row>
    <row r="5" spans="1:15">
      <c r="A5" s="14">
        <v>1346</v>
      </c>
      <c r="B5" s="5" t="s">
        <v>126</v>
      </c>
      <c r="C5" s="6">
        <v>158</v>
      </c>
      <c r="D5" s="6">
        <v>171</v>
      </c>
      <c r="E5" s="6"/>
      <c r="F5" s="6"/>
      <c r="G5" s="6">
        <f t="shared" si="0"/>
        <v>329</v>
      </c>
      <c r="H5" s="17"/>
      <c r="I5" s="19">
        <v>1347</v>
      </c>
      <c r="J5" s="5" t="s">
        <v>126</v>
      </c>
      <c r="K5" s="6">
        <v>25</v>
      </c>
      <c r="L5" s="6">
        <v>37</v>
      </c>
      <c r="M5" s="6"/>
      <c r="N5" s="6"/>
      <c r="O5" s="6">
        <f t="shared" si="1"/>
        <v>62</v>
      </c>
    </row>
    <row r="6" spans="1:15">
      <c r="A6" s="14">
        <v>1346</v>
      </c>
      <c r="B6" s="5" t="s">
        <v>127</v>
      </c>
      <c r="C6" s="6">
        <v>680</v>
      </c>
      <c r="D6" s="6">
        <v>1067</v>
      </c>
      <c r="E6" s="6"/>
      <c r="F6" s="6"/>
      <c r="G6" s="6">
        <f t="shared" si="0"/>
        <v>1747</v>
      </c>
      <c r="H6" s="17"/>
      <c r="I6" s="19">
        <v>1347</v>
      </c>
      <c r="J6" s="5" t="s">
        <v>127</v>
      </c>
      <c r="K6" s="6">
        <v>44</v>
      </c>
      <c r="L6" s="6">
        <v>154</v>
      </c>
      <c r="M6" s="6"/>
      <c r="N6" s="6"/>
      <c r="O6" s="6">
        <f t="shared" si="1"/>
        <v>198</v>
      </c>
    </row>
    <row r="7" spans="1:15">
      <c r="A7" s="14">
        <v>1346</v>
      </c>
      <c r="B7" s="5" t="s">
        <v>128</v>
      </c>
      <c r="C7" s="6">
        <v>806</v>
      </c>
      <c r="D7" s="6">
        <v>1170</v>
      </c>
      <c r="E7" s="6"/>
      <c r="F7" s="6"/>
      <c r="G7" s="6">
        <f t="shared" si="0"/>
        <v>1976</v>
      </c>
      <c r="H7" s="17"/>
      <c r="I7" s="19">
        <v>1347</v>
      </c>
      <c r="J7" s="5" t="s">
        <v>128</v>
      </c>
      <c r="K7" s="6">
        <v>74</v>
      </c>
      <c r="L7" s="6">
        <v>282</v>
      </c>
      <c r="M7" s="6"/>
      <c r="N7" s="6"/>
      <c r="O7" s="6">
        <f t="shared" si="1"/>
        <v>356</v>
      </c>
    </row>
    <row r="8" spans="1:15">
      <c r="A8" s="14">
        <v>1346</v>
      </c>
      <c r="B8" s="5" t="s">
        <v>129</v>
      </c>
      <c r="C8" s="6">
        <v>185</v>
      </c>
      <c r="D8" s="6">
        <v>272</v>
      </c>
      <c r="E8" s="6"/>
      <c r="F8" s="6"/>
      <c r="G8" s="6">
        <f t="shared" si="0"/>
        <v>457</v>
      </c>
      <c r="H8" s="17"/>
      <c r="I8" s="19">
        <v>1347</v>
      </c>
      <c r="J8" s="5" t="s">
        <v>129</v>
      </c>
      <c r="K8" s="6">
        <v>9</v>
      </c>
      <c r="L8" s="6">
        <v>77</v>
      </c>
      <c r="M8" s="6"/>
      <c r="N8" s="6"/>
      <c r="O8" s="6">
        <f t="shared" si="1"/>
        <v>86</v>
      </c>
    </row>
    <row r="9" spans="1:15">
      <c r="A9" s="14">
        <v>1346</v>
      </c>
      <c r="B9" s="5" t="s">
        <v>130</v>
      </c>
      <c r="C9" s="6">
        <v>476</v>
      </c>
      <c r="D9" s="6">
        <v>690</v>
      </c>
      <c r="E9" s="6"/>
      <c r="F9" s="6"/>
      <c r="G9" s="6">
        <f t="shared" si="0"/>
        <v>1166</v>
      </c>
      <c r="H9" s="17"/>
      <c r="I9" s="19">
        <v>1347</v>
      </c>
      <c r="J9" s="5" t="s">
        <v>130</v>
      </c>
      <c r="K9" s="6">
        <v>50</v>
      </c>
      <c r="L9" s="6">
        <v>310</v>
      </c>
      <c r="M9" s="6"/>
      <c r="N9" s="6"/>
      <c r="O9" s="6">
        <f t="shared" si="1"/>
        <v>360</v>
      </c>
    </row>
    <row r="10" spans="1:15">
      <c r="A10" s="14">
        <v>1346</v>
      </c>
      <c r="B10" s="5" t="s">
        <v>131</v>
      </c>
      <c r="C10" s="6">
        <v>402</v>
      </c>
      <c r="D10" s="6">
        <v>597</v>
      </c>
      <c r="E10" s="6"/>
      <c r="F10" s="6"/>
      <c r="G10" s="6">
        <f t="shared" si="0"/>
        <v>999</v>
      </c>
      <c r="H10" s="17"/>
      <c r="I10" s="19">
        <v>1347</v>
      </c>
      <c r="J10" s="5" t="s">
        <v>131</v>
      </c>
      <c r="K10" s="6">
        <v>56</v>
      </c>
      <c r="L10" s="6">
        <v>334</v>
      </c>
      <c r="M10" s="6"/>
      <c r="N10" s="6"/>
      <c r="O10" s="6">
        <f t="shared" si="1"/>
        <v>390</v>
      </c>
    </row>
    <row r="11" spans="1:15">
      <c r="A11" s="14">
        <v>1346</v>
      </c>
      <c r="B11" s="5" t="s">
        <v>132</v>
      </c>
      <c r="C11" s="6">
        <v>74</v>
      </c>
      <c r="D11" s="6">
        <v>106</v>
      </c>
      <c r="E11" s="6"/>
      <c r="F11" s="6"/>
      <c r="G11" s="6">
        <f t="shared" si="0"/>
        <v>180</v>
      </c>
      <c r="H11" s="17"/>
      <c r="I11" s="19">
        <v>1347</v>
      </c>
      <c r="J11" s="5" t="s">
        <v>132</v>
      </c>
      <c r="K11" s="6">
        <v>5</v>
      </c>
      <c r="L11" s="6">
        <v>44</v>
      </c>
      <c r="M11" s="6"/>
      <c r="N11" s="6"/>
      <c r="O11" s="6">
        <f t="shared" si="1"/>
        <v>49</v>
      </c>
    </row>
    <row r="12" spans="1:15">
      <c r="A12" s="14">
        <v>1346</v>
      </c>
      <c r="B12" s="5" t="s">
        <v>133</v>
      </c>
      <c r="C12" s="6">
        <v>119</v>
      </c>
      <c r="D12" s="6">
        <v>170</v>
      </c>
      <c r="E12" s="6"/>
      <c r="F12" s="6"/>
      <c r="G12" s="6">
        <f t="shared" si="0"/>
        <v>289</v>
      </c>
      <c r="H12" s="17"/>
      <c r="I12" s="19">
        <v>1347</v>
      </c>
      <c r="J12" s="5" t="s">
        <v>133</v>
      </c>
      <c r="K12" s="6">
        <v>5</v>
      </c>
      <c r="L12" s="6">
        <v>22</v>
      </c>
      <c r="M12" s="6"/>
      <c r="N12" s="6"/>
      <c r="O12" s="6">
        <f t="shared" si="1"/>
        <v>27</v>
      </c>
    </row>
    <row r="13" spans="1:15">
      <c r="A13" s="14">
        <v>1346</v>
      </c>
      <c r="B13" s="5" t="s">
        <v>134</v>
      </c>
      <c r="C13" s="6">
        <v>285</v>
      </c>
      <c r="D13" s="6">
        <v>406</v>
      </c>
      <c r="E13" s="6"/>
      <c r="F13" s="6"/>
      <c r="G13" s="6">
        <f t="shared" si="0"/>
        <v>691</v>
      </c>
      <c r="H13" s="17"/>
      <c r="I13" s="19">
        <v>1347</v>
      </c>
      <c r="J13" s="5" t="s">
        <v>134</v>
      </c>
      <c r="K13" s="6">
        <v>3</v>
      </c>
      <c r="L13" s="6">
        <v>53</v>
      </c>
      <c r="M13" s="6"/>
      <c r="N13" s="6"/>
      <c r="O13" s="6">
        <f t="shared" si="1"/>
        <v>56</v>
      </c>
    </row>
    <row r="14" spans="1:15">
      <c r="A14" s="14">
        <v>1346</v>
      </c>
      <c r="B14" s="5" t="s">
        <v>135</v>
      </c>
      <c r="C14" s="6">
        <v>15</v>
      </c>
      <c r="D14" s="6">
        <v>31</v>
      </c>
      <c r="E14" s="6"/>
      <c r="F14" s="6"/>
      <c r="G14" s="6">
        <f t="shared" si="0"/>
        <v>46</v>
      </c>
      <c r="H14" s="17"/>
      <c r="I14" s="19">
        <v>1347</v>
      </c>
      <c r="J14" s="5" t="s">
        <v>135</v>
      </c>
      <c r="K14" s="6">
        <v>2</v>
      </c>
      <c r="L14" s="6">
        <v>21</v>
      </c>
      <c r="M14" s="6"/>
      <c r="N14" s="6"/>
      <c r="O14" s="6">
        <f t="shared" si="1"/>
        <v>23</v>
      </c>
    </row>
    <row r="15" spans="1:15">
      <c r="A15" s="14">
        <v>1346</v>
      </c>
      <c r="B15" s="5" t="s">
        <v>136</v>
      </c>
      <c r="C15" s="6">
        <v>8</v>
      </c>
      <c r="D15" s="6">
        <v>9</v>
      </c>
      <c r="E15" s="6"/>
      <c r="F15" s="6"/>
      <c r="G15" s="6">
        <f t="shared" si="0"/>
        <v>17</v>
      </c>
      <c r="H15" s="17"/>
      <c r="I15" s="19">
        <v>1347</v>
      </c>
      <c r="J15" s="5" t="s">
        <v>136</v>
      </c>
      <c r="K15" s="6">
        <v>4</v>
      </c>
      <c r="L15" s="6">
        <v>9</v>
      </c>
      <c r="M15" s="6"/>
      <c r="N15" s="6"/>
      <c r="O15" s="6">
        <f t="shared" si="1"/>
        <v>13</v>
      </c>
    </row>
    <row r="16" spans="1:15">
      <c r="A16" s="14">
        <v>1346</v>
      </c>
      <c r="B16" s="5" t="s">
        <v>137</v>
      </c>
      <c r="C16" s="6">
        <v>39</v>
      </c>
      <c r="D16" s="6">
        <v>42</v>
      </c>
      <c r="E16" s="6"/>
      <c r="F16" s="6"/>
      <c r="G16" s="6">
        <f t="shared" si="0"/>
        <v>81</v>
      </c>
      <c r="H16" s="17"/>
      <c r="I16" s="19">
        <v>1347</v>
      </c>
      <c r="J16" s="5" t="s">
        <v>137</v>
      </c>
      <c r="K16" s="6">
        <v>28</v>
      </c>
      <c r="L16" s="6">
        <v>31</v>
      </c>
      <c r="M16" s="6"/>
      <c r="N16" s="6"/>
      <c r="O16" s="6">
        <f t="shared" si="1"/>
        <v>59</v>
      </c>
    </row>
    <row r="17" spans="1:16">
      <c r="A17" s="14">
        <v>1346</v>
      </c>
      <c r="B17" s="5" t="s">
        <v>138</v>
      </c>
      <c r="C17" s="6">
        <v>42</v>
      </c>
      <c r="D17" s="6">
        <v>73</v>
      </c>
      <c r="E17" s="6"/>
      <c r="F17" s="6"/>
      <c r="G17" s="6">
        <f t="shared" si="0"/>
        <v>115</v>
      </c>
      <c r="H17" s="17"/>
      <c r="I17" s="19">
        <v>1347</v>
      </c>
      <c r="J17" s="5" t="s">
        <v>138</v>
      </c>
      <c r="K17" s="6">
        <v>1</v>
      </c>
      <c r="L17" s="6">
        <v>16</v>
      </c>
      <c r="M17" s="6"/>
      <c r="N17" s="6"/>
      <c r="O17" s="6">
        <f t="shared" si="1"/>
        <v>17</v>
      </c>
    </row>
    <row r="18" spans="1:16">
      <c r="A18" s="14">
        <v>1346</v>
      </c>
      <c r="B18" s="5" t="s">
        <v>139</v>
      </c>
      <c r="C18" s="6">
        <v>81</v>
      </c>
      <c r="D18" s="6">
        <v>138</v>
      </c>
      <c r="E18" s="6"/>
      <c r="F18" s="6"/>
      <c r="G18" s="6">
        <f t="shared" si="0"/>
        <v>219</v>
      </c>
      <c r="H18" s="17"/>
      <c r="I18" s="19">
        <v>1347</v>
      </c>
      <c r="J18" s="5" t="s">
        <v>139</v>
      </c>
      <c r="K18" s="6">
        <v>22</v>
      </c>
      <c r="L18" s="6">
        <v>83</v>
      </c>
      <c r="M18" s="6"/>
      <c r="N18" s="6"/>
      <c r="O18" s="6">
        <f t="shared" si="1"/>
        <v>105</v>
      </c>
    </row>
    <row r="19" spans="1:16">
      <c r="A19" s="14">
        <v>1346</v>
      </c>
      <c r="B19" s="5" t="s">
        <v>140</v>
      </c>
      <c r="C19" s="6">
        <v>34</v>
      </c>
      <c r="D19" s="6">
        <v>21</v>
      </c>
      <c r="E19" s="6"/>
      <c r="F19" s="6"/>
      <c r="G19" s="6">
        <f t="shared" si="0"/>
        <v>55</v>
      </c>
      <c r="H19" s="17"/>
      <c r="I19" s="19">
        <v>1347</v>
      </c>
      <c r="J19" s="5" t="s">
        <v>140</v>
      </c>
      <c r="K19" s="6">
        <v>27</v>
      </c>
      <c r="L19" s="6">
        <v>16</v>
      </c>
      <c r="M19" s="6"/>
      <c r="N19" s="6"/>
      <c r="O19" s="6">
        <f t="shared" si="1"/>
        <v>43</v>
      </c>
    </row>
    <row r="20" spans="1:16">
      <c r="A20" s="14">
        <v>1346</v>
      </c>
      <c r="B20" s="5" t="s">
        <v>141</v>
      </c>
      <c r="C20" s="6">
        <v>313</v>
      </c>
      <c r="D20" s="6">
        <v>489</v>
      </c>
      <c r="E20" s="6"/>
      <c r="F20" s="6"/>
      <c r="G20" s="6">
        <f t="shared" si="0"/>
        <v>802</v>
      </c>
      <c r="H20" s="17"/>
      <c r="I20" s="19">
        <v>1347</v>
      </c>
      <c r="J20" s="5" t="s">
        <v>141</v>
      </c>
      <c r="K20" s="6">
        <v>17</v>
      </c>
      <c r="L20" s="6">
        <v>142</v>
      </c>
      <c r="M20" s="6"/>
      <c r="N20" s="6"/>
      <c r="O20" s="6">
        <f t="shared" si="1"/>
        <v>159</v>
      </c>
    </row>
    <row r="21" spans="1:16">
      <c r="A21" s="14">
        <v>1346</v>
      </c>
      <c r="B21" s="5" t="s">
        <v>142</v>
      </c>
      <c r="C21" s="6">
        <v>981</v>
      </c>
      <c r="D21" s="6">
        <v>1426</v>
      </c>
      <c r="E21" s="6"/>
      <c r="F21" s="6"/>
      <c r="G21" s="6">
        <f t="shared" si="0"/>
        <v>2407</v>
      </c>
      <c r="H21" s="17"/>
      <c r="I21" s="19">
        <v>1347</v>
      </c>
      <c r="J21" s="5" t="s">
        <v>142</v>
      </c>
      <c r="K21" s="6">
        <v>46</v>
      </c>
      <c r="L21" s="6">
        <v>239</v>
      </c>
      <c r="M21" s="6"/>
      <c r="N21" s="6"/>
      <c r="O21" s="6">
        <f t="shared" si="1"/>
        <v>285</v>
      </c>
      <c r="P21" s="69"/>
    </row>
    <row r="22" spans="1:16">
      <c r="A22" s="14">
        <v>1346</v>
      </c>
      <c r="B22" s="5" t="s">
        <v>143</v>
      </c>
      <c r="C22" s="6">
        <v>70</v>
      </c>
      <c r="D22" s="6">
        <v>86</v>
      </c>
      <c r="E22" s="6"/>
      <c r="F22" s="6"/>
      <c r="G22" s="6">
        <f t="shared" si="0"/>
        <v>156</v>
      </c>
      <c r="H22" s="17"/>
      <c r="I22" s="19">
        <v>1347</v>
      </c>
      <c r="J22" s="5" t="s">
        <v>143</v>
      </c>
      <c r="K22" s="6">
        <v>3</v>
      </c>
      <c r="L22" s="6">
        <v>4</v>
      </c>
      <c r="M22" s="6"/>
      <c r="N22" s="6"/>
      <c r="O22" s="6">
        <f t="shared" si="1"/>
        <v>7</v>
      </c>
    </row>
    <row r="23" spans="1:16">
      <c r="A23" s="14">
        <v>1346</v>
      </c>
      <c r="B23" s="5" t="s">
        <v>122</v>
      </c>
      <c r="C23" s="6"/>
      <c r="D23" s="6"/>
      <c r="E23" s="6"/>
      <c r="F23" s="6"/>
      <c r="G23" s="6">
        <f t="shared" si="0"/>
        <v>0</v>
      </c>
      <c r="H23" s="17"/>
      <c r="I23" s="19">
        <v>1347</v>
      </c>
      <c r="J23" s="5" t="s">
        <v>122</v>
      </c>
      <c r="K23" s="6"/>
      <c r="L23" s="6"/>
      <c r="M23" s="6"/>
      <c r="N23" s="6"/>
      <c r="O23" s="6">
        <f t="shared" si="1"/>
        <v>0</v>
      </c>
    </row>
    <row r="24" spans="1:16">
      <c r="A24" s="14">
        <v>1346</v>
      </c>
      <c r="B24" s="5" t="s">
        <v>144</v>
      </c>
      <c r="C24" s="6"/>
      <c r="D24" s="6"/>
      <c r="E24" s="6"/>
      <c r="F24" s="6"/>
      <c r="G24" s="6">
        <f t="shared" si="0"/>
        <v>0</v>
      </c>
      <c r="H24" s="17"/>
      <c r="I24" s="19">
        <v>1347</v>
      </c>
      <c r="J24" s="5" t="s">
        <v>144</v>
      </c>
      <c r="K24" s="6"/>
      <c r="L24" s="6"/>
      <c r="M24" s="6"/>
      <c r="N24" s="6"/>
      <c r="O24" s="6">
        <f t="shared" si="1"/>
        <v>0</v>
      </c>
    </row>
    <row r="25" spans="1:16">
      <c r="A25" s="90" t="s">
        <v>123</v>
      </c>
      <c r="B25" s="91"/>
      <c r="C25" s="13">
        <f>SUM(C3:C24)</f>
        <v>4907</v>
      </c>
      <c r="D25" s="13">
        <f t="shared" ref="D25:F25" si="2">SUM(D3:D24)</f>
        <v>7137</v>
      </c>
      <c r="E25" s="13">
        <f t="shared" si="2"/>
        <v>0</v>
      </c>
      <c r="F25" s="13">
        <f t="shared" si="2"/>
        <v>0</v>
      </c>
      <c r="G25" s="13">
        <f>SUM(G3:G24)</f>
        <v>12044</v>
      </c>
      <c r="H25" s="17"/>
      <c r="I25" s="90" t="s">
        <v>123</v>
      </c>
      <c r="J25" s="91"/>
      <c r="K25" s="13">
        <f>SUM(K3:K24)</f>
        <v>474</v>
      </c>
      <c r="L25" s="13">
        <f t="shared" ref="L25:N25" si="3">SUM(L3:L24)</f>
        <v>2030</v>
      </c>
      <c r="M25" s="13">
        <f t="shared" si="3"/>
        <v>0</v>
      </c>
      <c r="N25" s="13">
        <f t="shared" si="3"/>
        <v>0</v>
      </c>
      <c r="O25" s="13">
        <f>SUM(O3:O24)</f>
        <v>2504</v>
      </c>
    </row>
    <row r="26" spans="1:16">
      <c r="A26" s="17"/>
      <c r="B26" s="17"/>
      <c r="C26" s="17"/>
      <c r="D26" s="17"/>
      <c r="E26" s="17"/>
      <c r="F26" s="17"/>
      <c r="G26" s="17"/>
      <c r="H26" s="17"/>
      <c r="I26" s="17"/>
      <c r="J26" s="17"/>
      <c r="K26" s="17"/>
      <c r="L26" s="17"/>
      <c r="M26" s="17"/>
      <c r="N26" s="17"/>
      <c r="O26" s="17"/>
    </row>
    <row r="27" spans="1:16" ht="15" customHeight="1">
      <c r="A27" s="89" t="s">
        <v>116</v>
      </c>
      <c r="B27" s="89"/>
      <c r="C27" s="89"/>
      <c r="D27" s="89"/>
      <c r="E27" s="89"/>
      <c r="F27" s="89"/>
      <c r="G27" s="89"/>
      <c r="H27" s="17"/>
      <c r="I27" s="89" t="s">
        <v>116</v>
      </c>
      <c r="J27" s="89"/>
      <c r="K27" s="89"/>
      <c r="L27" s="89"/>
      <c r="M27" s="89"/>
      <c r="N27" s="89"/>
      <c r="O27" s="89"/>
    </row>
    <row r="28" spans="1:16" ht="49.5">
      <c r="A28" s="8" t="s">
        <v>117</v>
      </c>
      <c r="B28" s="8" t="s">
        <v>118</v>
      </c>
      <c r="C28" s="8" t="s">
        <v>119</v>
      </c>
      <c r="D28" s="8" t="s">
        <v>120</v>
      </c>
      <c r="E28" s="8" t="s">
        <v>121</v>
      </c>
      <c r="F28" s="8" t="s">
        <v>122</v>
      </c>
      <c r="G28" s="8" t="s">
        <v>123</v>
      </c>
      <c r="H28" s="22"/>
      <c r="I28" s="8" t="s">
        <v>117</v>
      </c>
      <c r="J28" s="8" t="s">
        <v>118</v>
      </c>
      <c r="K28" s="8" t="s">
        <v>119</v>
      </c>
      <c r="L28" s="8" t="s">
        <v>120</v>
      </c>
      <c r="M28" s="8" t="s">
        <v>121</v>
      </c>
      <c r="N28" s="8" t="s">
        <v>122</v>
      </c>
      <c r="O28" s="8" t="s">
        <v>123</v>
      </c>
    </row>
    <row r="29" spans="1:16">
      <c r="A29" s="14">
        <v>1348</v>
      </c>
      <c r="B29" s="4" t="s">
        <v>124</v>
      </c>
      <c r="C29" s="6">
        <v>12</v>
      </c>
      <c r="D29" s="6">
        <v>45</v>
      </c>
      <c r="E29" s="6"/>
      <c r="F29" s="6"/>
      <c r="G29" s="6">
        <f>SUM(C29:F29)</f>
        <v>57</v>
      </c>
      <c r="H29" s="17"/>
      <c r="I29" s="21">
        <v>1349</v>
      </c>
      <c r="J29" s="4" t="s">
        <v>124</v>
      </c>
      <c r="K29" s="6">
        <v>46</v>
      </c>
      <c r="L29" s="6">
        <v>70</v>
      </c>
      <c r="M29" s="6"/>
      <c r="N29" s="6"/>
      <c r="O29" s="6">
        <f>SUM(K29:N29)</f>
        <v>116</v>
      </c>
    </row>
    <row r="30" spans="1:16">
      <c r="A30" s="14">
        <v>1348</v>
      </c>
      <c r="B30" s="5" t="s">
        <v>125</v>
      </c>
      <c r="C30" s="6">
        <v>3</v>
      </c>
      <c r="D30" s="6">
        <v>11</v>
      </c>
      <c r="E30" s="6"/>
      <c r="F30" s="6"/>
      <c r="G30" s="6">
        <f t="shared" ref="G30:G50" si="4">SUM(C30:F30)</f>
        <v>14</v>
      </c>
      <c r="H30" s="17"/>
      <c r="I30" s="21">
        <v>1349</v>
      </c>
      <c r="J30" s="5" t="s">
        <v>125</v>
      </c>
      <c r="K30" s="6">
        <v>20</v>
      </c>
      <c r="L30" s="6">
        <v>34</v>
      </c>
      <c r="M30" s="6"/>
      <c r="N30" s="6"/>
      <c r="O30" s="6">
        <f t="shared" ref="O30:O50" si="5">SUM(K30:N30)</f>
        <v>54</v>
      </c>
    </row>
    <row r="31" spans="1:16">
      <c r="A31" s="14">
        <v>1348</v>
      </c>
      <c r="B31" s="5" t="s">
        <v>126</v>
      </c>
      <c r="C31" s="6">
        <v>14</v>
      </c>
      <c r="D31" s="6">
        <v>13</v>
      </c>
      <c r="E31" s="6"/>
      <c r="F31" s="6"/>
      <c r="G31" s="6">
        <f t="shared" si="4"/>
        <v>27</v>
      </c>
      <c r="I31" s="21">
        <v>1349</v>
      </c>
      <c r="J31" s="5" t="s">
        <v>126</v>
      </c>
      <c r="K31" s="6">
        <v>27</v>
      </c>
      <c r="L31" s="6">
        <v>37</v>
      </c>
      <c r="M31" s="6"/>
      <c r="N31" s="6"/>
      <c r="O31" s="6">
        <f t="shared" si="5"/>
        <v>64</v>
      </c>
    </row>
    <row r="32" spans="1:16">
      <c r="A32" s="14">
        <v>1348</v>
      </c>
      <c r="B32" s="5" t="s">
        <v>127</v>
      </c>
      <c r="C32" s="6">
        <v>39</v>
      </c>
      <c r="D32" s="6">
        <v>109</v>
      </c>
      <c r="E32" s="6"/>
      <c r="F32" s="6"/>
      <c r="G32" s="6">
        <f t="shared" si="4"/>
        <v>148</v>
      </c>
      <c r="I32" s="21">
        <v>1349</v>
      </c>
      <c r="J32" s="5" t="s">
        <v>127</v>
      </c>
      <c r="K32" s="6">
        <v>98</v>
      </c>
      <c r="L32" s="6">
        <v>118</v>
      </c>
      <c r="M32" s="6"/>
      <c r="N32" s="6"/>
      <c r="O32" s="6">
        <f t="shared" si="5"/>
        <v>216</v>
      </c>
    </row>
    <row r="33" spans="1:15">
      <c r="A33" s="14">
        <v>1348</v>
      </c>
      <c r="B33" s="5" t="s">
        <v>128</v>
      </c>
      <c r="C33" s="6">
        <v>37</v>
      </c>
      <c r="D33" s="6">
        <v>88</v>
      </c>
      <c r="E33" s="6"/>
      <c r="F33" s="6"/>
      <c r="G33" s="6">
        <f t="shared" si="4"/>
        <v>125</v>
      </c>
      <c r="I33" s="21">
        <v>1349</v>
      </c>
      <c r="J33" s="5" t="s">
        <v>128</v>
      </c>
      <c r="K33" s="6">
        <v>135</v>
      </c>
      <c r="L33" s="6">
        <v>177</v>
      </c>
      <c r="M33" s="6"/>
      <c r="N33" s="6"/>
      <c r="O33" s="6">
        <f t="shared" si="5"/>
        <v>312</v>
      </c>
    </row>
    <row r="34" spans="1:15">
      <c r="A34" s="14">
        <v>1348</v>
      </c>
      <c r="B34" s="5" t="s">
        <v>129</v>
      </c>
      <c r="C34" s="6">
        <v>5</v>
      </c>
      <c r="D34" s="6">
        <v>20</v>
      </c>
      <c r="E34" s="6"/>
      <c r="F34" s="6"/>
      <c r="G34" s="6">
        <f t="shared" si="4"/>
        <v>25</v>
      </c>
      <c r="I34" s="21">
        <v>1349</v>
      </c>
      <c r="J34" s="5" t="s">
        <v>129</v>
      </c>
      <c r="K34" s="6">
        <v>38</v>
      </c>
      <c r="L34" s="6">
        <v>84</v>
      </c>
      <c r="M34" s="6"/>
      <c r="N34" s="6"/>
      <c r="O34" s="6">
        <f t="shared" si="5"/>
        <v>122</v>
      </c>
    </row>
    <row r="35" spans="1:15">
      <c r="A35" s="14">
        <v>1348</v>
      </c>
      <c r="B35" s="5" t="s">
        <v>130</v>
      </c>
      <c r="C35" s="6">
        <v>28</v>
      </c>
      <c r="D35" s="6">
        <v>86</v>
      </c>
      <c r="E35" s="6"/>
      <c r="F35" s="6"/>
      <c r="G35" s="6">
        <f t="shared" si="4"/>
        <v>114</v>
      </c>
      <c r="H35" s="17"/>
      <c r="I35" s="21">
        <v>1349</v>
      </c>
      <c r="J35" s="5" t="s">
        <v>130</v>
      </c>
      <c r="K35" s="6">
        <v>240</v>
      </c>
      <c r="L35" s="6">
        <v>304</v>
      </c>
      <c r="M35" s="6"/>
      <c r="N35" s="6"/>
      <c r="O35" s="6">
        <f t="shared" si="5"/>
        <v>544</v>
      </c>
    </row>
    <row r="36" spans="1:15">
      <c r="A36" s="14">
        <v>1348</v>
      </c>
      <c r="B36" s="5" t="s">
        <v>131</v>
      </c>
      <c r="C36" s="6">
        <v>46</v>
      </c>
      <c r="D36" s="6">
        <v>112</v>
      </c>
      <c r="E36" s="6">
        <v>1</v>
      </c>
      <c r="F36" s="6"/>
      <c r="G36" s="6">
        <f t="shared" si="4"/>
        <v>159</v>
      </c>
      <c r="H36" s="17"/>
      <c r="I36" s="21">
        <v>1349</v>
      </c>
      <c r="J36" s="5" t="s">
        <v>131</v>
      </c>
      <c r="K36" s="6">
        <v>238</v>
      </c>
      <c r="L36" s="6">
        <v>346</v>
      </c>
      <c r="M36" s="6"/>
      <c r="N36" s="6"/>
      <c r="O36" s="6">
        <f t="shared" si="5"/>
        <v>584</v>
      </c>
    </row>
    <row r="37" spans="1:15">
      <c r="A37" s="14">
        <v>1348</v>
      </c>
      <c r="B37" s="5" t="s">
        <v>132</v>
      </c>
      <c r="C37" s="6">
        <v>52</v>
      </c>
      <c r="D37" s="6">
        <v>62</v>
      </c>
      <c r="E37" s="6"/>
      <c r="F37" s="6"/>
      <c r="G37" s="6">
        <f t="shared" si="4"/>
        <v>114</v>
      </c>
      <c r="H37" s="17"/>
      <c r="I37" s="21">
        <v>1349</v>
      </c>
      <c r="J37" s="5" t="s">
        <v>132</v>
      </c>
      <c r="K37" s="6">
        <v>58</v>
      </c>
      <c r="L37" s="6">
        <v>77</v>
      </c>
      <c r="M37" s="6"/>
      <c r="N37" s="6"/>
      <c r="O37" s="6">
        <f t="shared" si="5"/>
        <v>135</v>
      </c>
    </row>
    <row r="38" spans="1:15">
      <c r="A38" s="14">
        <v>1348</v>
      </c>
      <c r="B38" s="5" t="s">
        <v>133</v>
      </c>
      <c r="C38" s="6">
        <v>10</v>
      </c>
      <c r="D38" s="6">
        <v>20</v>
      </c>
      <c r="E38" s="6"/>
      <c r="F38" s="6"/>
      <c r="G38" s="6">
        <f t="shared" si="4"/>
        <v>30</v>
      </c>
      <c r="H38" s="17"/>
      <c r="I38" s="21">
        <v>1349</v>
      </c>
      <c r="J38" s="5" t="s">
        <v>133</v>
      </c>
      <c r="K38" s="6">
        <v>87</v>
      </c>
      <c r="L38" s="6">
        <v>120</v>
      </c>
      <c r="M38" s="6"/>
      <c r="N38" s="6"/>
      <c r="O38" s="6">
        <f t="shared" si="5"/>
        <v>207</v>
      </c>
    </row>
    <row r="39" spans="1:15">
      <c r="A39" s="14">
        <v>1348</v>
      </c>
      <c r="B39" s="5" t="s">
        <v>134</v>
      </c>
      <c r="C39" s="6">
        <v>20</v>
      </c>
      <c r="D39" s="6">
        <v>62</v>
      </c>
      <c r="E39" s="6"/>
      <c r="F39" s="6"/>
      <c r="G39" s="6">
        <f t="shared" si="4"/>
        <v>82</v>
      </c>
      <c r="H39" s="17"/>
      <c r="I39" s="21">
        <v>1349</v>
      </c>
      <c r="J39" s="5" t="s">
        <v>134</v>
      </c>
      <c r="K39" s="6">
        <v>149</v>
      </c>
      <c r="L39" s="6">
        <v>223</v>
      </c>
      <c r="M39" s="6">
        <v>2</v>
      </c>
      <c r="N39" s="6"/>
      <c r="O39" s="6">
        <f t="shared" si="5"/>
        <v>374</v>
      </c>
    </row>
    <row r="40" spans="1:15">
      <c r="A40" s="14">
        <v>1348</v>
      </c>
      <c r="B40" s="5" t="s">
        <v>135</v>
      </c>
      <c r="C40" s="6">
        <v>2</v>
      </c>
      <c r="D40" s="6">
        <v>6</v>
      </c>
      <c r="E40" s="6"/>
      <c r="F40" s="6"/>
      <c r="G40" s="6">
        <f t="shared" si="4"/>
        <v>8</v>
      </c>
      <c r="H40" s="17"/>
      <c r="I40" s="21">
        <v>1349</v>
      </c>
      <c r="J40" s="5" t="s">
        <v>135</v>
      </c>
      <c r="K40" s="6">
        <v>19</v>
      </c>
      <c r="L40" s="6">
        <v>22</v>
      </c>
      <c r="M40" s="6"/>
      <c r="N40" s="6"/>
      <c r="O40" s="6">
        <f t="shared" si="5"/>
        <v>41</v>
      </c>
    </row>
    <row r="41" spans="1:15">
      <c r="A41" s="14">
        <v>1348</v>
      </c>
      <c r="B41" s="5" t="s">
        <v>136</v>
      </c>
      <c r="C41" s="6">
        <v>5</v>
      </c>
      <c r="D41" s="6">
        <v>2</v>
      </c>
      <c r="E41" s="6"/>
      <c r="F41" s="6"/>
      <c r="G41" s="6">
        <f t="shared" si="4"/>
        <v>7</v>
      </c>
      <c r="H41" s="17"/>
      <c r="I41" s="21">
        <v>1349</v>
      </c>
      <c r="J41" s="5" t="s">
        <v>136</v>
      </c>
      <c r="K41" s="6">
        <v>5</v>
      </c>
      <c r="L41" s="6">
        <v>9</v>
      </c>
      <c r="M41" s="6"/>
      <c r="N41" s="6"/>
      <c r="O41" s="6">
        <f t="shared" si="5"/>
        <v>14</v>
      </c>
    </row>
    <row r="42" spans="1:15">
      <c r="A42" s="14">
        <v>1348</v>
      </c>
      <c r="B42" s="5" t="s">
        <v>137</v>
      </c>
      <c r="C42" s="6">
        <v>25</v>
      </c>
      <c r="D42" s="6">
        <v>36</v>
      </c>
      <c r="E42" s="6"/>
      <c r="F42" s="6"/>
      <c r="G42" s="6">
        <f t="shared" si="4"/>
        <v>61</v>
      </c>
      <c r="H42" s="17"/>
      <c r="I42" s="21">
        <v>1349</v>
      </c>
      <c r="J42" s="5" t="s">
        <v>137</v>
      </c>
      <c r="K42" s="6">
        <v>53</v>
      </c>
      <c r="L42" s="6">
        <v>75</v>
      </c>
      <c r="M42" s="6">
        <v>1</v>
      </c>
      <c r="N42" s="6"/>
      <c r="O42" s="6">
        <f t="shared" si="5"/>
        <v>129</v>
      </c>
    </row>
    <row r="43" spans="1:15">
      <c r="A43" s="14">
        <v>1348</v>
      </c>
      <c r="B43" s="5" t="s">
        <v>138</v>
      </c>
      <c r="C43" s="6">
        <v>6</v>
      </c>
      <c r="D43" s="6">
        <v>5</v>
      </c>
      <c r="E43" s="6"/>
      <c r="F43" s="6"/>
      <c r="G43" s="6">
        <f t="shared" si="4"/>
        <v>11</v>
      </c>
      <c r="H43" s="17"/>
      <c r="I43" s="21">
        <v>1349</v>
      </c>
      <c r="J43" s="5" t="s">
        <v>138</v>
      </c>
      <c r="K43" s="6">
        <v>16</v>
      </c>
      <c r="L43" s="6">
        <v>28</v>
      </c>
      <c r="M43" s="6"/>
      <c r="N43" s="6"/>
      <c r="O43" s="6">
        <f t="shared" si="5"/>
        <v>44</v>
      </c>
    </row>
    <row r="44" spans="1:15">
      <c r="A44" s="14">
        <v>1348</v>
      </c>
      <c r="B44" s="5" t="s">
        <v>139</v>
      </c>
      <c r="C44" s="6">
        <v>5</v>
      </c>
      <c r="D44" s="6">
        <v>18</v>
      </c>
      <c r="E44" s="6"/>
      <c r="F44" s="6"/>
      <c r="G44" s="6">
        <f t="shared" si="4"/>
        <v>23</v>
      </c>
      <c r="H44" s="17"/>
      <c r="I44" s="21">
        <v>1349</v>
      </c>
      <c r="J44" s="5" t="s">
        <v>139</v>
      </c>
      <c r="K44" s="6">
        <v>22</v>
      </c>
      <c r="L44" s="6">
        <v>47</v>
      </c>
      <c r="M44" s="6"/>
      <c r="N44" s="6"/>
      <c r="O44" s="6">
        <f t="shared" si="5"/>
        <v>69</v>
      </c>
    </row>
    <row r="45" spans="1:15">
      <c r="A45" s="14">
        <v>1348</v>
      </c>
      <c r="B45" s="5" t="s">
        <v>140</v>
      </c>
      <c r="C45" s="6">
        <v>151</v>
      </c>
      <c r="D45" s="6">
        <v>201</v>
      </c>
      <c r="E45" s="6"/>
      <c r="F45" s="6"/>
      <c r="G45" s="6">
        <f t="shared" si="4"/>
        <v>352</v>
      </c>
      <c r="H45" s="17"/>
      <c r="I45" s="21">
        <v>1349</v>
      </c>
      <c r="J45" s="5" t="s">
        <v>140</v>
      </c>
      <c r="K45" s="6">
        <v>6</v>
      </c>
      <c r="L45" s="6">
        <v>10</v>
      </c>
      <c r="M45" s="6"/>
      <c r="N45" s="6"/>
      <c r="O45" s="6">
        <f t="shared" si="5"/>
        <v>16</v>
      </c>
    </row>
    <row r="46" spans="1:15">
      <c r="A46" s="14">
        <v>1348</v>
      </c>
      <c r="B46" s="5" t="s">
        <v>141</v>
      </c>
      <c r="C46" s="6">
        <v>13</v>
      </c>
      <c r="D46" s="6">
        <v>25</v>
      </c>
      <c r="E46" s="6"/>
      <c r="F46" s="6"/>
      <c r="G46" s="6">
        <f t="shared" si="4"/>
        <v>38</v>
      </c>
      <c r="H46" s="17"/>
      <c r="I46" s="21">
        <v>1349</v>
      </c>
      <c r="J46" s="5" t="s">
        <v>141</v>
      </c>
      <c r="K46" s="6">
        <v>67</v>
      </c>
      <c r="L46" s="6">
        <v>86</v>
      </c>
      <c r="M46" s="6"/>
      <c r="N46" s="6"/>
      <c r="O46" s="6">
        <f t="shared" si="5"/>
        <v>153</v>
      </c>
    </row>
    <row r="47" spans="1:15">
      <c r="A47" s="14">
        <v>1348</v>
      </c>
      <c r="B47" s="5" t="s">
        <v>142</v>
      </c>
      <c r="C47" s="6">
        <v>59</v>
      </c>
      <c r="D47" s="6">
        <v>120</v>
      </c>
      <c r="E47" s="6"/>
      <c r="F47" s="6"/>
      <c r="G47" s="6">
        <f t="shared" si="4"/>
        <v>179</v>
      </c>
      <c r="H47" s="17"/>
      <c r="I47" s="21">
        <v>1349</v>
      </c>
      <c r="J47" s="5" t="s">
        <v>142</v>
      </c>
      <c r="K47" s="6">
        <v>227</v>
      </c>
      <c r="L47" s="6">
        <v>326</v>
      </c>
      <c r="M47" s="6">
        <v>1</v>
      </c>
      <c r="N47" s="6"/>
      <c r="O47" s="6">
        <f t="shared" si="5"/>
        <v>554</v>
      </c>
    </row>
    <row r="48" spans="1:15">
      <c r="A48" s="14">
        <v>1348</v>
      </c>
      <c r="B48" s="5" t="s">
        <v>143</v>
      </c>
      <c r="C48" s="6"/>
      <c r="D48" s="6"/>
      <c r="E48" s="6"/>
      <c r="F48" s="6"/>
      <c r="G48" s="6">
        <f t="shared" si="4"/>
        <v>0</v>
      </c>
      <c r="H48" s="17"/>
      <c r="I48" s="21">
        <v>1349</v>
      </c>
      <c r="J48" s="5" t="s">
        <v>143</v>
      </c>
      <c r="K48" s="6">
        <v>7</v>
      </c>
      <c r="L48" s="6">
        <v>7</v>
      </c>
      <c r="M48" s="6"/>
      <c r="N48" s="6"/>
      <c r="O48" s="6">
        <f t="shared" si="5"/>
        <v>14</v>
      </c>
    </row>
    <row r="49" spans="1:15">
      <c r="A49" s="14">
        <v>1348</v>
      </c>
      <c r="B49" s="5" t="s">
        <v>122</v>
      </c>
      <c r="C49" s="6"/>
      <c r="D49" s="6"/>
      <c r="E49" s="6"/>
      <c r="F49" s="6"/>
      <c r="G49" s="6">
        <f t="shared" si="4"/>
        <v>0</v>
      </c>
      <c r="H49" s="17"/>
      <c r="I49" s="21">
        <v>1349</v>
      </c>
      <c r="J49" s="5" t="s">
        <v>122</v>
      </c>
      <c r="K49" s="6"/>
      <c r="L49" s="6"/>
      <c r="M49" s="6"/>
      <c r="N49" s="6"/>
      <c r="O49" s="6">
        <f t="shared" si="5"/>
        <v>0</v>
      </c>
    </row>
    <row r="50" spans="1:15">
      <c r="A50" s="14">
        <v>1348</v>
      </c>
      <c r="B50" s="5" t="s">
        <v>144</v>
      </c>
      <c r="C50" s="6"/>
      <c r="D50" s="6"/>
      <c r="E50" s="6"/>
      <c r="F50" s="6"/>
      <c r="G50" s="6">
        <f t="shared" si="4"/>
        <v>0</v>
      </c>
      <c r="H50" s="17"/>
      <c r="I50" s="21">
        <v>1349</v>
      </c>
      <c r="J50" s="5" t="s">
        <v>144</v>
      </c>
      <c r="K50" s="6">
        <v>31</v>
      </c>
      <c r="L50" s="6">
        <v>68</v>
      </c>
      <c r="M50" s="6"/>
      <c r="N50" s="6"/>
      <c r="O50" s="6">
        <f t="shared" si="5"/>
        <v>99</v>
      </c>
    </row>
    <row r="51" spans="1:15">
      <c r="A51" s="90" t="s">
        <v>123</v>
      </c>
      <c r="B51" s="91"/>
      <c r="C51" s="13">
        <f>SUM(C29:C50)</f>
        <v>532</v>
      </c>
      <c r="D51" s="13">
        <f t="shared" ref="D51:F51" si="6">SUM(D29:D50)</f>
        <v>1041</v>
      </c>
      <c r="E51" s="13">
        <f t="shared" si="6"/>
        <v>1</v>
      </c>
      <c r="F51" s="13">
        <f t="shared" si="6"/>
        <v>0</v>
      </c>
      <c r="G51" s="13">
        <f>SUM(G29:G50)</f>
        <v>1574</v>
      </c>
      <c r="H51" s="17"/>
      <c r="I51" s="90" t="s">
        <v>123</v>
      </c>
      <c r="J51" s="91"/>
      <c r="K51" s="13">
        <f>SUM(K29:K50)</f>
        <v>1589</v>
      </c>
      <c r="L51" s="13">
        <f t="shared" ref="L51:N51" si="7">SUM(L29:L50)</f>
        <v>2268</v>
      </c>
      <c r="M51" s="13">
        <f t="shared" si="7"/>
        <v>4</v>
      </c>
      <c r="N51" s="13">
        <f t="shared" si="7"/>
        <v>0</v>
      </c>
      <c r="O51" s="13">
        <f>SUM(O29:O50)</f>
        <v>3861</v>
      </c>
    </row>
    <row r="54" spans="1:15">
      <c r="A54" s="92" t="s">
        <v>116</v>
      </c>
      <c r="B54" s="92"/>
      <c r="C54" s="92"/>
      <c r="D54" s="92"/>
      <c r="E54" s="92"/>
      <c r="F54" s="92"/>
      <c r="G54" s="92"/>
      <c r="I54" s="92" t="s">
        <v>116</v>
      </c>
      <c r="J54" s="92"/>
      <c r="K54" s="92"/>
      <c r="L54" s="92"/>
      <c r="M54" s="92"/>
      <c r="N54" s="92"/>
      <c r="O54" s="92"/>
    </row>
    <row r="55" spans="1:15" ht="49.5">
      <c r="A55" s="8" t="s">
        <v>117</v>
      </c>
      <c r="B55" s="8" t="s">
        <v>118</v>
      </c>
      <c r="C55" s="8" t="s">
        <v>119</v>
      </c>
      <c r="D55" s="8" t="s">
        <v>120</v>
      </c>
      <c r="E55" s="8" t="s">
        <v>121</v>
      </c>
      <c r="F55" s="8" t="s">
        <v>122</v>
      </c>
      <c r="G55" s="8" t="s">
        <v>123</v>
      </c>
      <c r="H55" s="23"/>
      <c r="I55" s="8" t="s">
        <v>117</v>
      </c>
      <c r="J55" s="8" t="s">
        <v>118</v>
      </c>
      <c r="K55" s="8" t="s">
        <v>119</v>
      </c>
      <c r="L55" s="8" t="s">
        <v>120</v>
      </c>
      <c r="M55" s="8" t="s">
        <v>121</v>
      </c>
      <c r="N55" s="8" t="s">
        <v>122</v>
      </c>
      <c r="O55" s="8" t="s">
        <v>123</v>
      </c>
    </row>
    <row r="56" spans="1:15">
      <c r="A56" s="19">
        <v>1350</v>
      </c>
      <c r="B56" s="5" t="s">
        <v>124</v>
      </c>
      <c r="C56" s="6"/>
      <c r="D56" s="6"/>
      <c r="E56" s="6"/>
      <c r="F56" s="6"/>
      <c r="G56" s="6">
        <f>SUM(C56:F56)</f>
        <v>0</v>
      </c>
      <c r="I56" s="19">
        <v>1351</v>
      </c>
      <c r="J56" s="5" t="s">
        <v>124</v>
      </c>
      <c r="K56" s="6">
        <v>7</v>
      </c>
      <c r="L56" s="6">
        <v>27</v>
      </c>
      <c r="M56" s="6"/>
      <c r="N56" s="6"/>
      <c r="O56" s="6">
        <f>SUM(K56:N56)</f>
        <v>34</v>
      </c>
    </row>
    <row r="57" spans="1:15">
      <c r="A57" s="19">
        <v>1350</v>
      </c>
      <c r="B57" s="5" t="s">
        <v>125</v>
      </c>
      <c r="C57" s="6"/>
      <c r="D57" s="6"/>
      <c r="E57" s="6"/>
      <c r="F57" s="6"/>
      <c r="G57" s="6">
        <f t="shared" ref="G57:G77" si="8">SUM(C57:F57)</f>
        <v>0</v>
      </c>
      <c r="I57" s="19">
        <v>1351</v>
      </c>
      <c r="J57" s="5" t="s">
        <v>125</v>
      </c>
      <c r="K57" s="6">
        <v>5</v>
      </c>
      <c r="L57" s="6">
        <v>2</v>
      </c>
      <c r="M57" s="6"/>
      <c r="N57" s="6"/>
      <c r="O57" s="6">
        <f t="shared" ref="O57:O77" si="9">SUM(K57:N57)</f>
        <v>7</v>
      </c>
    </row>
    <row r="58" spans="1:15">
      <c r="A58" s="19">
        <v>1350</v>
      </c>
      <c r="B58" s="5" t="s">
        <v>126</v>
      </c>
      <c r="C58" s="6"/>
      <c r="D58" s="6"/>
      <c r="E58" s="6"/>
      <c r="F58" s="6"/>
      <c r="G58" s="6">
        <f t="shared" si="8"/>
        <v>0</v>
      </c>
      <c r="I58" s="19">
        <v>1351</v>
      </c>
      <c r="J58" s="5" t="s">
        <v>126</v>
      </c>
      <c r="K58" s="6">
        <v>2</v>
      </c>
      <c r="L58" s="6">
        <v>1</v>
      </c>
      <c r="M58" s="6"/>
      <c r="N58" s="6"/>
      <c r="O58" s="6">
        <f t="shared" si="9"/>
        <v>3</v>
      </c>
    </row>
    <row r="59" spans="1:15">
      <c r="A59" s="19">
        <v>1350</v>
      </c>
      <c r="B59" s="5" t="s">
        <v>127</v>
      </c>
      <c r="C59" s="6">
        <v>5</v>
      </c>
      <c r="E59" s="6"/>
      <c r="F59" s="6"/>
      <c r="G59" s="6">
        <f t="shared" si="8"/>
        <v>5</v>
      </c>
      <c r="I59" s="19">
        <v>1351</v>
      </c>
      <c r="J59" s="5" t="s">
        <v>127</v>
      </c>
      <c r="K59" s="6">
        <v>7</v>
      </c>
      <c r="L59" s="6">
        <v>6</v>
      </c>
      <c r="M59" s="6"/>
      <c r="N59" s="6"/>
      <c r="O59" s="6">
        <f t="shared" si="9"/>
        <v>13</v>
      </c>
    </row>
    <row r="60" spans="1:15">
      <c r="A60" s="19">
        <v>1350</v>
      </c>
      <c r="B60" s="5" t="s">
        <v>128</v>
      </c>
      <c r="C60" s="6"/>
      <c r="D60" s="6">
        <v>5</v>
      </c>
      <c r="E60" s="6"/>
      <c r="F60" s="6"/>
      <c r="G60" s="6">
        <f t="shared" si="8"/>
        <v>5</v>
      </c>
      <c r="I60" s="19">
        <v>1351</v>
      </c>
      <c r="J60" s="5" t="s">
        <v>128</v>
      </c>
      <c r="K60" s="6">
        <v>11</v>
      </c>
      <c r="L60" s="6">
        <v>43</v>
      </c>
      <c r="M60" s="6"/>
      <c r="N60" s="6"/>
      <c r="O60" s="6">
        <f t="shared" si="9"/>
        <v>54</v>
      </c>
    </row>
    <row r="61" spans="1:15">
      <c r="A61" s="19">
        <v>1350</v>
      </c>
      <c r="B61" s="5" t="s">
        <v>129</v>
      </c>
      <c r="C61" s="6"/>
      <c r="D61" s="6"/>
      <c r="E61" s="6"/>
      <c r="F61" s="6"/>
      <c r="G61" s="6">
        <f t="shared" si="8"/>
        <v>0</v>
      </c>
      <c r="I61" s="19">
        <v>1351</v>
      </c>
      <c r="J61" s="5" t="s">
        <v>129</v>
      </c>
      <c r="K61" s="6">
        <v>1</v>
      </c>
      <c r="L61" s="6">
        <v>4</v>
      </c>
      <c r="M61" s="6"/>
      <c r="N61" s="6"/>
      <c r="O61" s="6">
        <f t="shared" si="9"/>
        <v>5</v>
      </c>
    </row>
    <row r="62" spans="1:15">
      <c r="A62" s="19">
        <v>1350</v>
      </c>
      <c r="B62" s="5" t="s">
        <v>130</v>
      </c>
      <c r="C62" s="6"/>
      <c r="D62" s="6"/>
      <c r="E62" s="6"/>
      <c r="F62" s="6"/>
      <c r="G62" s="6">
        <f t="shared" si="8"/>
        <v>0</v>
      </c>
      <c r="I62" s="19">
        <v>1351</v>
      </c>
      <c r="J62" s="5" t="s">
        <v>130</v>
      </c>
      <c r="K62" s="6">
        <v>15</v>
      </c>
      <c r="L62" s="6">
        <v>38</v>
      </c>
      <c r="M62" s="6"/>
      <c r="N62" s="6"/>
      <c r="O62" s="6">
        <f t="shared" si="9"/>
        <v>53</v>
      </c>
    </row>
    <row r="63" spans="1:15">
      <c r="A63" s="19">
        <v>1350</v>
      </c>
      <c r="B63" s="5" t="s">
        <v>131</v>
      </c>
      <c r="C63" s="6"/>
      <c r="D63" s="6"/>
      <c r="E63" s="6"/>
      <c r="F63" s="6"/>
      <c r="G63" s="6">
        <f t="shared" si="8"/>
        <v>0</v>
      </c>
      <c r="I63" s="19">
        <v>1351</v>
      </c>
      <c r="J63" s="5" t="s">
        <v>131</v>
      </c>
      <c r="K63" s="6">
        <v>7</v>
      </c>
      <c r="L63" s="6">
        <v>33</v>
      </c>
      <c r="M63" s="6"/>
      <c r="N63" s="6"/>
      <c r="O63" s="6">
        <f t="shared" si="9"/>
        <v>40</v>
      </c>
    </row>
    <row r="64" spans="1:15">
      <c r="A64" s="19">
        <v>1350</v>
      </c>
      <c r="B64" s="5" t="s">
        <v>132</v>
      </c>
      <c r="C64" s="6"/>
      <c r="D64" s="6"/>
      <c r="E64" s="6"/>
      <c r="F64" s="6"/>
      <c r="G64" s="6">
        <f t="shared" si="8"/>
        <v>0</v>
      </c>
      <c r="I64" s="19">
        <v>1351</v>
      </c>
      <c r="J64" s="5" t="s">
        <v>132</v>
      </c>
      <c r="K64" s="6">
        <v>3</v>
      </c>
      <c r="L64" s="6">
        <v>10</v>
      </c>
      <c r="M64" s="6"/>
      <c r="N64" s="6"/>
      <c r="O64" s="6">
        <f t="shared" si="9"/>
        <v>13</v>
      </c>
    </row>
    <row r="65" spans="1:15">
      <c r="A65" s="19">
        <v>1350</v>
      </c>
      <c r="B65" s="5" t="s">
        <v>133</v>
      </c>
      <c r="C65" s="6">
        <v>4</v>
      </c>
      <c r="D65" s="6">
        <v>5</v>
      </c>
      <c r="E65" s="6"/>
      <c r="F65" s="6"/>
      <c r="G65" s="6">
        <f t="shared" si="8"/>
        <v>9</v>
      </c>
      <c r="I65" s="19">
        <v>1351</v>
      </c>
      <c r="J65" s="5" t="s">
        <v>133</v>
      </c>
      <c r="K65" s="6">
        <v>13</v>
      </c>
      <c r="L65" s="6">
        <v>8</v>
      </c>
      <c r="M65" s="6"/>
      <c r="N65" s="6"/>
      <c r="O65" s="6">
        <f t="shared" si="9"/>
        <v>21</v>
      </c>
    </row>
    <row r="66" spans="1:15">
      <c r="A66" s="19">
        <v>1350</v>
      </c>
      <c r="B66" s="5" t="s">
        <v>134</v>
      </c>
      <c r="C66" s="6"/>
      <c r="D66" s="6"/>
      <c r="E66" s="6"/>
      <c r="F66" s="6"/>
      <c r="G66" s="6">
        <f t="shared" si="8"/>
        <v>0</v>
      </c>
      <c r="I66" s="19">
        <v>1351</v>
      </c>
      <c r="J66" s="5" t="s">
        <v>134</v>
      </c>
      <c r="K66" s="6">
        <v>5</v>
      </c>
      <c r="L66" s="6">
        <v>25</v>
      </c>
      <c r="M66" s="6"/>
      <c r="N66" s="6"/>
      <c r="O66" s="6">
        <f t="shared" si="9"/>
        <v>30</v>
      </c>
    </row>
    <row r="67" spans="1:15">
      <c r="A67" s="19">
        <v>1350</v>
      </c>
      <c r="B67" s="5" t="s">
        <v>135</v>
      </c>
      <c r="C67" s="6"/>
      <c r="D67" s="6"/>
      <c r="E67" s="6"/>
      <c r="F67" s="6"/>
      <c r="G67" s="6">
        <f t="shared" si="8"/>
        <v>0</v>
      </c>
      <c r="I67" s="19">
        <v>1351</v>
      </c>
      <c r="J67" s="5" t="s">
        <v>135</v>
      </c>
      <c r="K67" s="6">
        <v>2</v>
      </c>
      <c r="L67" s="6">
        <v>13</v>
      </c>
      <c r="M67" s="6"/>
      <c r="N67" s="6"/>
      <c r="O67" s="6">
        <f t="shared" si="9"/>
        <v>15</v>
      </c>
    </row>
    <row r="68" spans="1:15">
      <c r="A68" s="19">
        <v>1350</v>
      </c>
      <c r="B68" s="5" t="s">
        <v>136</v>
      </c>
      <c r="C68" s="6"/>
      <c r="D68" s="6"/>
      <c r="E68" s="6"/>
      <c r="F68" s="6"/>
      <c r="G68" s="6">
        <f t="shared" si="8"/>
        <v>0</v>
      </c>
      <c r="I68" s="19">
        <v>1351</v>
      </c>
      <c r="J68" s="5" t="s">
        <v>136</v>
      </c>
      <c r="K68" s="6">
        <v>1</v>
      </c>
      <c r="L68" s="6">
        <v>2</v>
      </c>
      <c r="M68" s="6"/>
      <c r="N68" s="6"/>
      <c r="O68" s="6">
        <f t="shared" si="9"/>
        <v>3</v>
      </c>
    </row>
    <row r="69" spans="1:15">
      <c r="A69" s="19">
        <v>1350</v>
      </c>
      <c r="B69" s="5" t="s">
        <v>137</v>
      </c>
      <c r="C69" s="6">
        <v>4</v>
      </c>
      <c r="D69" s="6">
        <v>8</v>
      </c>
      <c r="E69" s="6"/>
      <c r="F69" s="6"/>
      <c r="G69" s="6">
        <f t="shared" si="8"/>
        <v>12</v>
      </c>
      <c r="I69" s="19">
        <v>1351</v>
      </c>
      <c r="J69" s="5" t="s">
        <v>137</v>
      </c>
      <c r="K69" s="6">
        <v>5</v>
      </c>
      <c r="L69" s="6">
        <v>18</v>
      </c>
      <c r="M69" s="6"/>
      <c r="N69" s="6"/>
      <c r="O69" s="6">
        <f t="shared" si="9"/>
        <v>23</v>
      </c>
    </row>
    <row r="70" spans="1:15">
      <c r="A70" s="19">
        <v>1350</v>
      </c>
      <c r="B70" s="5" t="s">
        <v>138</v>
      </c>
      <c r="C70" s="6"/>
      <c r="D70" s="6"/>
      <c r="E70" s="6"/>
      <c r="F70" s="6"/>
      <c r="G70" s="6">
        <f t="shared" si="8"/>
        <v>0</v>
      </c>
      <c r="I70" s="19">
        <v>1351</v>
      </c>
      <c r="J70" s="5" t="s">
        <v>138</v>
      </c>
      <c r="K70" s="6"/>
      <c r="L70" s="6">
        <v>4</v>
      </c>
      <c r="M70" s="6"/>
      <c r="N70" s="6"/>
      <c r="O70" s="6">
        <f t="shared" si="9"/>
        <v>4</v>
      </c>
    </row>
    <row r="71" spans="1:15">
      <c r="A71" s="19">
        <v>1350</v>
      </c>
      <c r="B71" s="5" t="s">
        <v>139</v>
      </c>
      <c r="C71" s="6">
        <v>1</v>
      </c>
      <c r="D71" s="6"/>
      <c r="E71" s="6"/>
      <c r="F71" s="6"/>
      <c r="G71" s="6">
        <f t="shared" si="8"/>
        <v>1</v>
      </c>
      <c r="I71" s="19">
        <v>1351</v>
      </c>
      <c r="J71" s="5" t="s">
        <v>139</v>
      </c>
      <c r="K71" s="6">
        <v>3</v>
      </c>
      <c r="L71" s="6">
        <v>5</v>
      </c>
      <c r="M71" s="6"/>
      <c r="N71" s="6"/>
      <c r="O71" s="6">
        <f t="shared" si="9"/>
        <v>8</v>
      </c>
    </row>
    <row r="72" spans="1:15">
      <c r="A72" s="19">
        <v>1350</v>
      </c>
      <c r="B72" s="5" t="s">
        <v>140</v>
      </c>
      <c r="C72" s="6"/>
      <c r="D72" s="6"/>
      <c r="E72" s="6"/>
      <c r="F72" s="6"/>
      <c r="G72" s="6">
        <f t="shared" si="8"/>
        <v>0</v>
      </c>
      <c r="I72" s="19">
        <v>1351</v>
      </c>
      <c r="J72" s="5" t="s">
        <v>140</v>
      </c>
      <c r="K72" s="6">
        <v>3</v>
      </c>
      <c r="L72" s="6">
        <v>4</v>
      </c>
      <c r="M72" s="6"/>
      <c r="N72" s="6"/>
      <c r="O72" s="6">
        <f t="shared" si="9"/>
        <v>7</v>
      </c>
    </row>
    <row r="73" spans="1:15">
      <c r="A73" s="19">
        <v>1350</v>
      </c>
      <c r="B73" s="5" t="s">
        <v>141</v>
      </c>
      <c r="C73" s="6"/>
      <c r="D73" s="6"/>
      <c r="E73" s="6"/>
      <c r="F73" s="6"/>
      <c r="G73" s="6">
        <f t="shared" si="8"/>
        <v>0</v>
      </c>
      <c r="I73" s="19">
        <v>1351</v>
      </c>
      <c r="J73" s="5" t="s">
        <v>141</v>
      </c>
      <c r="K73" s="6">
        <v>3</v>
      </c>
      <c r="L73" s="6">
        <v>16</v>
      </c>
      <c r="M73" s="6"/>
      <c r="N73" s="6"/>
      <c r="O73" s="6">
        <f t="shared" si="9"/>
        <v>19</v>
      </c>
    </row>
    <row r="74" spans="1:15">
      <c r="A74" s="19">
        <v>1350</v>
      </c>
      <c r="B74" s="5" t="s">
        <v>142</v>
      </c>
      <c r="C74" s="6"/>
      <c r="D74" s="6"/>
      <c r="E74" s="6"/>
      <c r="F74" s="6"/>
      <c r="G74" s="6">
        <f t="shared" si="8"/>
        <v>0</v>
      </c>
      <c r="I74" s="19">
        <v>1351</v>
      </c>
      <c r="J74" s="5" t="s">
        <v>142</v>
      </c>
      <c r="K74" s="6">
        <v>1</v>
      </c>
      <c r="L74" s="6">
        <v>14</v>
      </c>
      <c r="M74" s="6"/>
      <c r="N74" s="6"/>
      <c r="O74" s="6">
        <f t="shared" si="9"/>
        <v>15</v>
      </c>
    </row>
    <row r="75" spans="1:15">
      <c r="A75" s="19">
        <v>1350</v>
      </c>
      <c r="B75" s="5" t="s">
        <v>143</v>
      </c>
      <c r="C75" s="6"/>
      <c r="D75" s="6"/>
      <c r="E75" s="6"/>
      <c r="F75" s="6"/>
      <c r="G75" s="6">
        <f t="shared" si="8"/>
        <v>0</v>
      </c>
      <c r="I75" s="19">
        <v>1351</v>
      </c>
      <c r="J75" s="5" t="s">
        <v>143</v>
      </c>
      <c r="K75" s="6"/>
      <c r="L75" s="6">
        <v>1</v>
      </c>
      <c r="M75" s="6"/>
      <c r="N75" s="6"/>
      <c r="O75" s="6">
        <f t="shared" si="9"/>
        <v>1</v>
      </c>
    </row>
    <row r="76" spans="1:15">
      <c r="A76" s="19">
        <v>1350</v>
      </c>
      <c r="B76" s="5" t="s">
        <v>122</v>
      </c>
      <c r="C76" s="6"/>
      <c r="D76" s="6"/>
      <c r="E76" s="6"/>
      <c r="F76" s="6"/>
      <c r="G76" s="6">
        <f t="shared" si="8"/>
        <v>0</v>
      </c>
      <c r="I76" s="19">
        <v>1351</v>
      </c>
      <c r="J76" s="5" t="s">
        <v>122</v>
      </c>
      <c r="K76" s="6"/>
      <c r="L76" s="6"/>
      <c r="M76" s="6"/>
      <c r="N76" s="6"/>
      <c r="O76" s="6">
        <f t="shared" si="9"/>
        <v>0</v>
      </c>
    </row>
    <row r="77" spans="1:15">
      <c r="A77" s="19">
        <v>1350</v>
      </c>
      <c r="B77" s="5" t="s">
        <v>144</v>
      </c>
      <c r="C77" s="6"/>
      <c r="D77" s="6"/>
      <c r="E77" s="6"/>
      <c r="F77" s="6"/>
      <c r="G77" s="6">
        <f t="shared" si="8"/>
        <v>0</v>
      </c>
      <c r="I77" s="19">
        <v>1351</v>
      </c>
      <c r="J77" s="5" t="s">
        <v>144</v>
      </c>
      <c r="K77" s="6"/>
      <c r="L77" s="6"/>
      <c r="M77" s="6"/>
      <c r="N77" s="6"/>
      <c r="O77" s="6">
        <f t="shared" si="9"/>
        <v>0</v>
      </c>
    </row>
    <row r="78" spans="1:15">
      <c r="A78" s="90" t="s">
        <v>123</v>
      </c>
      <c r="B78" s="91"/>
      <c r="C78" s="13">
        <f>SUM(C56:C77)</f>
        <v>14</v>
      </c>
      <c r="D78" s="13">
        <f t="shared" ref="D78:F78" si="10">SUM(D56:D77)</f>
        <v>18</v>
      </c>
      <c r="E78" s="13">
        <f t="shared" si="10"/>
        <v>0</v>
      </c>
      <c r="F78" s="13">
        <f t="shared" si="10"/>
        <v>0</v>
      </c>
      <c r="G78" s="13">
        <f>SUM(G56:G77)</f>
        <v>32</v>
      </c>
      <c r="I78" s="90" t="s">
        <v>123</v>
      </c>
      <c r="J78" s="91"/>
      <c r="K78" s="13">
        <f>SUM(K56:K77)</f>
        <v>94</v>
      </c>
      <c r="L78" s="13">
        <f t="shared" ref="L78:N78" si="11">SUM(L56:L77)</f>
        <v>274</v>
      </c>
      <c r="M78" s="13">
        <f t="shared" si="11"/>
        <v>0</v>
      </c>
      <c r="N78" s="13">
        <f t="shared" si="11"/>
        <v>0</v>
      </c>
      <c r="O78" s="13">
        <f>SUM(O56:O77)</f>
        <v>368</v>
      </c>
    </row>
    <row r="80" spans="1:15">
      <c r="A80" s="92" t="s">
        <v>116</v>
      </c>
      <c r="B80" s="92"/>
      <c r="C80" s="92"/>
      <c r="D80" s="92"/>
      <c r="E80" s="92"/>
      <c r="F80" s="92"/>
      <c r="G80" s="92"/>
      <c r="H80" s="17"/>
      <c r="I80" s="92" t="s">
        <v>116</v>
      </c>
      <c r="J80" s="92"/>
      <c r="K80" s="92"/>
      <c r="L80" s="92"/>
      <c r="M80" s="92"/>
      <c r="N80" s="92"/>
      <c r="O80" s="92"/>
    </row>
    <row r="81" spans="1:15" ht="49.5">
      <c r="A81" s="8" t="s">
        <v>117</v>
      </c>
      <c r="B81" s="8" t="s">
        <v>118</v>
      </c>
      <c r="C81" s="8" t="s">
        <v>119</v>
      </c>
      <c r="D81" s="8" t="s">
        <v>120</v>
      </c>
      <c r="E81" s="8" t="s">
        <v>121</v>
      </c>
      <c r="F81" s="8" t="s">
        <v>122</v>
      </c>
      <c r="G81" s="8" t="s">
        <v>123</v>
      </c>
      <c r="H81" s="22"/>
      <c r="I81" s="8" t="s">
        <v>117</v>
      </c>
      <c r="J81" s="8" t="s">
        <v>118</v>
      </c>
      <c r="K81" s="8" t="s">
        <v>119</v>
      </c>
      <c r="L81" s="8" t="s">
        <v>120</v>
      </c>
      <c r="M81" s="8" t="s">
        <v>121</v>
      </c>
      <c r="N81" s="8" t="s">
        <v>122</v>
      </c>
      <c r="O81" s="8" t="s">
        <v>123</v>
      </c>
    </row>
    <row r="82" spans="1:15">
      <c r="A82" s="19">
        <v>1352</v>
      </c>
      <c r="B82" s="5" t="s">
        <v>124</v>
      </c>
      <c r="C82" s="6">
        <v>2</v>
      </c>
      <c r="D82" s="6">
        <v>6</v>
      </c>
      <c r="E82" s="6"/>
      <c r="F82" s="6"/>
      <c r="G82" s="6">
        <f>SUM(C82:F82)</f>
        <v>8</v>
      </c>
      <c r="H82" s="17"/>
      <c r="I82" s="14">
        <v>1353</v>
      </c>
      <c r="J82" s="5" t="s">
        <v>124</v>
      </c>
      <c r="K82" s="6"/>
      <c r="L82" s="6"/>
      <c r="M82" s="6"/>
      <c r="N82" s="6"/>
      <c r="O82" s="6">
        <f>SUM(K82:N82)</f>
        <v>0</v>
      </c>
    </row>
    <row r="83" spans="1:15">
      <c r="A83" s="19">
        <v>1352</v>
      </c>
      <c r="B83" s="5" t="s">
        <v>125</v>
      </c>
      <c r="C83" s="6">
        <v>4</v>
      </c>
      <c r="D83" s="6">
        <v>5</v>
      </c>
      <c r="E83" s="6"/>
      <c r="F83" s="6"/>
      <c r="G83" s="6">
        <f t="shared" ref="G83:G103" si="12">SUM(C83:F83)</f>
        <v>9</v>
      </c>
      <c r="H83" s="17"/>
      <c r="I83" s="14">
        <v>1353</v>
      </c>
      <c r="J83" s="5" t="s">
        <v>125</v>
      </c>
      <c r="K83" s="6"/>
      <c r="L83" s="6"/>
      <c r="M83" s="6"/>
      <c r="N83" s="6"/>
      <c r="O83" s="6">
        <f t="shared" ref="O83:O103" si="13">SUM(K83:N83)</f>
        <v>0</v>
      </c>
    </row>
    <row r="84" spans="1:15">
      <c r="A84" s="19">
        <v>1352</v>
      </c>
      <c r="B84" s="5" t="s">
        <v>126</v>
      </c>
      <c r="C84" s="6">
        <v>3</v>
      </c>
      <c r="D84" s="6">
        <v>7</v>
      </c>
      <c r="E84" s="6"/>
      <c r="F84" s="6"/>
      <c r="G84" s="6">
        <f t="shared" si="12"/>
        <v>10</v>
      </c>
      <c r="H84" s="17"/>
      <c r="I84" s="14">
        <v>1353</v>
      </c>
      <c r="J84" s="5" t="s">
        <v>126</v>
      </c>
      <c r="K84" s="6"/>
      <c r="L84" s="6"/>
      <c r="M84" s="6"/>
      <c r="N84" s="6"/>
      <c r="O84" s="6">
        <f t="shared" si="13"/>
        <v>0</v>
      </c>
    </row>
    <row r="85" spans="1:15">
      <c r="A85" s="19">
        <v>1352</v>
      </c>
      <c r="B85" s="5" t="s">
        <v>127</v>
      </c>
      <c r="C85" s="6">
        <v>8</v>
      </c>
      <c r="D85" s="6">
        <v>13</v>
      </c>
      <c r="E85" s="6"/>
      <c r="F85" s="6"/>
      <c r="G85" s="6">
        <f t="shared" si="12"/>
        <v>21</v>
      </c>
      <c r="H85" s="17"/>
      <c r="I85" s="14">
        <v>1353</v>
      </c>
      <c r="J85" s="5" t="s">
        <v>127</v>
      </c>
      <c r="K85" s="6"/>
      <c r="L85" s="6"/>
      <c r="M85" s="6"/>
      <c r="N85" s="6"/>
      <c r="O85" s="6">
        <f t="shared" si="13"/>
        <v>0</v>
      </c>
    </row>
    <row r="86" spans="1:15">
      <c r="A86" s="19">
        <v>1352</v>
      </c>
      <c r="B86" s="5" t="s">
        <v>128</v>
      </c>
      <c r="C86" s="6">
        <v>11</v>
      </c>
      <c r="D86" s="6">
        <v>18</v>
      </c>
      <c r="E86" s="6"/>
      <c r="F86" s="6"/>
      <c r="G86" s="6">
        <f t="shared" si="12"/>
        <v>29</v>
      </c>
      <c r="H86" s="17"/>
      <c r="I86" s="14">
        <v>1353</v>
      </c>
      <c r="J86" s="5" t="s">
        <v>128</v>
      </c>
      <c r="K86" s="6"/>
      <c r="L86" s="6"/>
      <c r="M86" s="6"/>
      <c r="N86" s="6"/>
      <c r="O86" s="6">
        <f t="shared" si="13"/>
        <v>0</v>
      </c>
    </row>
    <row r="87" spans="1:15">
      <c r="A87" s="19">
        <v>1352</v>
      </c>
      <c r="B87" s="5" t="s">
        <v>129</v>
      </c>
      <c r="C87" s="6">
        <v>5</v>
      </c>
      <c r="D87" s="6"/>
      <c r="E87" s="6"/>
      <c r="F87" s="6"/>
      <c r="G87" s="6">
        <f t="shared" si="12"/>
        <v>5</v>
      </c>
      <c r="H87" s="17"/>
      <c r="I87" s="14">
        <v>1353</v>
      </c>
      <c r="J87" s="5" t="s">
        <v>129</v>
      </c>
      <c r="K87" s="6"/>
      <c r="L87" s="6"/>
      <c r="M87" s="6"/>
      <c r="N87" s="6"/>
      <c r="O87" s="6">
        <f t="shared" si="13"/>
        <v>0</v>
      </c>
    </row>
    <row r="88" spans="1:15">
      <c r="A88" s="19">
        <v>1352</v>
      </c>
      <c r="B88" s="5" t="s">
        <v>130</v>
      </c>
      <c r="C88" s="6">
        <v>8</v>
      </c>
      <c r="D88" s="6">
        <v>38</v>
      </c>
      <c r="E88" s="6"/>
      <c r="F88" s="6"/>
      <c r="G88" s="6">
        <f t="shared" si="12"/>
        <v>46</v>
      </c>
      <c r="H88" s="17"/>
      <c r="I88" s="14">
        <v>1353</v>
      </c>
      <c r="J88" s="5" t="s">
        <v>130</v>
      </c>
      <c r="K88" s="6"/>
      <c r="L88" s="6"/>
      <c r="M88" s="6"/>
      <c r="N88" s="6"/>
      <c r="O88" s="6">
        <f t="shared" si="13"/>
        <v>0</v>
      </c>
    </row>
    <row r="89" spans="1:15">
      <c r="A89" s="19">
        <v>1352</v>
      </c>
      <c r="B89" s="5" t="s">
        <v>131</v>
      </c>
      <c r="C89" s="6">
        <v>31</v>
      </c>
      <c r="D89" s="6">
        <v>42</v>
      </c>
      <c r="E89" s="6"/>
      <c r="F89" s="6"/>
      <c r="G89" s="6">
        <f t="shared" si="12"/>
        <v>73</v>
      </c>
      <c r="H89" s="17"/>
      <c r="I89" s="14">
        <v>1353</v>
      </c>
      <c r="J89" s="5" t="s">
        <v>131</v>
      </c>
      <c r="K89" s="6"/>
      <c r="L89" s="6"/>
      <c r="M89" s="6"/>
      <c r="N89" s="6"/>
      <c r="O89" s="6">
        <f t="shared" si="13"/>
        <v>0</v>
      </c>
    </row>
    <row r="90" spans="1:15">
      <c r="A90" s="19">
        <v>1352</v>
      </c>
      <c r="B90" s="5" t="s">
        <v>132</v>
      </c>
      <c r="C90" s="6">
        <v>3</v>
      </c>
      <c r="D90" s="6">
        <v>3</v>
      </c>
      <c r="E90" s="6"/>
      <c r="F90" s="6"/>
      <c r="G90" s="6">
        <f t="shared" si="12"/>
        <v>6</v>
      </c>
      <c r="H90" s="17"/>
      <c r="I90" s="14">
        <v>1353</v>
      </c>
      <c r="J90" s="5" t="s">
        <v>132</v>
      </c>
      <c r="K90" s="6"/>
      <c r="L90" s="6"/>
      <c r="M90" s="6"/>
      <c r="N90" s="6"/>
      <c r="O90" s="6">
        <f t="shared" si="13"/>
        <v>0</v>
      </c>
    </row>
    <row r="91" spans="1:15">
      <c r="A91" s="19">
        <v>1352</v>
      </c>
      <c r="B91" s="5" t="s">
        <v>133</v>
      </c>
      <c r="C91" s="6">
        <v>9</v>
      </c>
      <c r="D91" s="6">
        <v>2</v>
      </c>
      <c r="E91" s="6"/>
      <c r="F91" s="6"/>
      <c r="G91" s="6">
        <f t="shared" si="12"/>
        <v>11</v>
      </c>
      <c r="H91" s="17"/>
      <c r="I91" s="14">
        <v>1353</v>
      </c>
      <c r="J91" s="5" t="s">
        <v>133</v>
      </c>
      <c r="K91" s="6"/>
      <c r="L91" s="6"/>
      <c r="M91" s="6"/>
      <c r="N91" s="6"/>
      <c r="O91" s="6">
        <f t="shared" si="13"/>
        <v>0</v>
      </c>
    </row>
    <row r="92" spans="1:15">
      <c r="A92" s="19">
        <v>1352</v>
      </c>
      <c r="B92" s="5" t="s">
        <v>134</v>
      </c>
      <c r="C92" s="6">
        <v>17</v>
      </c>
      <c r="D92" s="6">
        <v>13</v>
      </c>
      <c r="E92" s="6">
        <v>1</v>
      </c>
      <c r="F92" s="6"/>
      <c r="G92" s="6">
        <f t="shared" si="12"/>
        <v>31</v>
      </c>
      <c r="H92" s="17"/>
      <c r="I92" s="14">
        <v>1353</v>
      </c>
      <c r="J92" s="5" t="s">
        <v>134</v>
      </c>
      <c r="K92" s="6"/>
      <c r="L92" s="6"/>
      <c r="M92" s="6"/>
      <c r="N92" s="6"/>
      <c r="O92" s="6">
        <f t="shared" si="13"/>
        <v>0</v>
      </c>
    </row>
    <row r="93" spans="1:15">
      <c r="A93" s="19">
        <v>1352</v>
      </c>
      <c r="B93" s="5" t="s">
        <v>135</v>
      </c>
      <c r="C93" s="6">
        <v>2</v>
      </c>
      <c r="D93" s="6">
        <v>1</v>
      </c>
      <c r="E93" s="6"/>
      <c r="F93" s="6"/>
      <c r="G93" s="6">
        <f t="shared" si="12"/>
        <v>3</v>
      </c>
      <c r="H93" s="17"/>
      <c r="I93" s="14">
        <v>1353</v>
      </c>
      <c r="J93" s="5" t="s">
        <v>135</v>
      </c>
      <c r="K93" s="6"/>
      <c r="L93" s="6"/>
      <c r="M93" s="6"/>
      <c r="N93" s="6"/>
      <c r="O93" s="6">
        <f t="shared" si="13"/>
        <v>0</v>
      </c>
    </row>
    <row r="94" spans="1:15">
      <c r="A94" s="19">
        <v>1352</v>
      </c>
      <c r="B94" s="5" t="s">
        <v>136</v>
      </c>
      <c r="C94" s="6">
        <v>24</v>
      </c>
      <c r="D94" s="6">
        <v>27</v>
      </c>
      <c r="E94" s="6"/>
      <c r="F94" s="6"/>
      <c r="G94" s="6">
        <f t="shared" si="12"/>
        <v>51</v>
      </c>
      <c r="H94" s="17"/>
      <c r="I94" s="14">
        <v>1353</v>
      </c>
      <c r="J94" s="5" t="s">
        <v>136</v>
      </c>
      <c r="K94" s="6"/>
      <c r="L94" s="6"/>
      <c r="M94" s="6"/>
      <c r="N94" s="6"/>
      <c r="O94" s="6">
        <f t="shared" si="13"/>
        <v>0</v>
      </c>
    </row>
    <row r="95" spans="1:15">
      <c r="A95" s="19">
        <v>1352</v>
      </c>
      <c r="B95" s="5" t="s">
        <v>137</v>
      </c>
      <c r="C95" s="6">
        <v>109</v>
      </c>
      <c r="D95" s="6">
        <v>42</v>
      </c>
      <c r="E95" s="6"/>
      <c r="F95" s="6"/>
      <c r="G95" s="6">
        <f t="shared" si="12"/>
        <v>151</v>
      </c>
      <c r="H95" s="17"/>
      <c r="I95" s="14">
        <v>1353</v>
      </c>
      <c r="J95" s="5" t="s">
        <v>137</v>
      </c>
      <c r="K95" s="6"/>
      <c r="L95" s="6"/>
      <c r="M95" s="6"/>
      <c r="N95" s="6"/>
      <c r="O95" s="6">
        <f t="shared" si="13"/>
        <v>0</v>
      </c>
    </row>
    <row r="96" spans="1:15">
      <c r="A96" s="19">
        <v>1352</v>
      </c>
      <c r="B96" s="5" t="s">
        <v>138</v>
      </c>
      <c r="C96" s="6">
        <v>3</v>
      </c>
      <c r="D96" s="6">
        <v>4</v>
      </c>
      <c r="E96" s="6"/>
      <c r="F96" s="6"/>
      <c r="G96" s="6">
        <f t="shared" si="12"/>
        <v>7</v>
      </c>
      <c r="H96" s="17"/>
      <c r="I96" s="14">
        <v>1353</v>
      </c>
      <c r="J96" s="5" t="s">
        <v>138</v>
      </c>
      <c r="K96" s="6"/>
      <c r="L96" s="6"/>
      <c r="M96" s="6"/>
      <c r="N96" s="6"/>
      <c r="O96" s="6">
        <f t="shared" si="13"/>
        <v>0</v>
      </c>
    </row>
    <row r="97" spans="1:15">
      <c r="A97" s="19">
        <v>1352</v>
      </c>
      <c r="B97" s="5" t="s">
        <v>139</v>
      </c>
      <c r="C97" s="6">
        <v>10</v>
      </c>
      <c r="D97" s="6">
        <v>4</v>
      </c>
      <c r="E97" s="6"/>
      <c r="F97" s="6"/>
      <c r="G97" s="6">
        <f t="shared" si="12"/>
        <v>14</v>
      </c>
      <c r="H97" s="17"/>
      <c r="I97" s="14">
        <v>1353</v>
      </c>
      <c r="J97" s="5" t="s">
        <v>139</v>
      </c>
      <c r="K97" s="6"/>
      <c r="L97" s="6"/>
      <c r="M97" s="6"/>
      <c r="N97" s="6"/>
      <c r="O97" s="6">
        <f t="shared" si="13"/>
        <v>0</v>
      </c>
    </row>
    <row r="98" spans="1:15">
      <c r="A98" s="19">
        <v>1352</v>
      </c>
      <c r="B98" s="5" t="s">
        <v>140</v>
      </c>
      <c r="C98" s="6">
        <v>4</v>
      </c>
      <c r="D98" s="6">
        <v>4</v>
      </c>
      <c r="E98" s="6"/>
      <c r="F98" s="6"/>
      <c r="G98" s="6">
        <f t="shared" si="12"/>
        <v>8</v>
      </c>
      <c r="H98" s="17"/>
      <c r="I98" s="14">
        <v>1353</v>
      </c>
      <c r="J98" s="5" t="s">
        <v>140</v>
      </c>
      <c r="K98" s="6"/>
      <c r="L98" s="6"/>
      <c r="M98" s="6"/>
      <c r="N98" s="6"/>
      <c r="O98" s="6">
        <f t="shared" si="13"/>
        <v>0</v>
      </c>
    </row>
    <row r="99" spans="1:15">
      <c r="A99" s="19">
        <v>1352</v>
      </c>
      <c r="B99" s="5" t="s">
        <v>141</v>
      </c>
      <c r="C99" s="6">
        <v>33</v>
      </c>
      <c r="D99" s="6">
        <v>67</v>
      </c>
      <c r="E99" s="6"/>
      <c r="F99" s="6"/>
      <c r="G99" s="6">
        <f t="shared" si="12"/>
        <v>100</v>
      </c>
      <c r="H99" s="17"/>
      <c r="I99" s="14">
        <v>1353</v>
      </c>
      <c r="J99" s="5" t="s">
        <v>141</v>
      </c>
      <c r="K99" s="6"/>
      <c r="L99" s="6"/>
      <c r="M99" s="6"/>
      <c r="N99" s="6"/>
      <c r="O99" s="6">
        <f t="shared" si="13"/>
        <v>0</v>
      </c>
    </row>
    <row r="100" spans="1:15">
      <c r="A100" s="19">
        <v>1352</v>
      </c>
      <c r="B100" s="5" t="s">
        <v>142</v>
      </c>
      <c r="C100" s="6">
        <v>14</v>
      </c>
      <c r="D100" s="6">
        <v>10</v>
      </c>
      <c r="E100" s="6"/>
      <c r="F100" s="6"/>
      <c r="G100" s="6">
        <f t="shared" si="12"/>
        <v>24</v>
      </c>
      <c r="H100" s="17"/>
      <c r="I100" s="14">
        <v>1353</v>
      </c>
      <c r="J100" s="5" t="s">
        <v>142</v>
      </c>
      <c r="K100" s="6"/>
      <c r="L100" s="6"/>
      <c r="M100" s="6"/>
      <c r="N100" s="6"/>
      <c r="O100" s="6">
        <f t="shared" si="13"/>
        <v>0</v>
      </c>
    </row>
    <row r="101" spans="1:15">
      <c r="A101" s="19">
        <v>1352</v>
      </c>
      <c r="B101" s="5" t="s">
        <v>143</v>
      </c>
      <c r="C101" s="6">
        <v>1</v>
      </c>
      <c r="D101" s="6">
        <v>2</v>
      </c>
      <c r="E101" s="6"/>
      <c r="F101" s="6"/>
      <c r="G101" s="6">
        <f t="shared" si="12"/>
        <v>3</v>
      </c>
      <c r="H101" s="17"/>
      <c r="I101" s="14">
        <v>1353</v>
      </c>
      <c r="J101" s="5" t="s">
        <v>143</v>
      </c>
      <c r="K101" s="6"/>
      <c r="L101" s="6"/>
      <c r="M101" s="6"/>
      <c r="N101" s="6"/>
      <c r="O101" s="6">
        <f t="shared" si="13"/>
        <v>0</v>
      </c>
    </row>
    <row r="102" spans="1:15">
      <c r="A102" s="19">
        <v>1352</v>
      </c>
      <c r="B102" s="5" t="s">
        <v>122</v>
      </c>
      <c r="C102" s="6"/>
      <c r="D102" s="6"/>
      <c r="E102" s="6"/>
      <c r="F102" s="6"/>
      <c r="G102" s="6">
        <f t="shared" si="12"/>
        <v>0</v>
      </c>
      <c r="H102" s="17"/>
      <c r="I102" s="14">
        <v>1353</v>
      </c>
      <c r="J102" s="5" t="s">
        <v>122</v>
      </c>
      <c r="K102" s="6"/>
      <c r="L102" s="6"/>
      <c r="M102" s="6"/>
      <c r="N102" s="6"/>
      <c r="O102" s="6">
        <f t="shared" si="13"/>
        <v>0</v>
      </c>
    </row>
    <row r="103" spans="1:15">
      <c r="A103" s="19">
        <v>1352</v>
      </c>
      <c r="B103" s="5" t="s">
        <v>144</v>
      </c>
      <c r="C103" s="6"/>
      <c r="D103" s="6"/>
      <c r="E103" s="6"/>
      <c r="F103" s="6"/>
      <c r="G103" s="6">
        <f t="shared" si="12"/>
        <v>0</v>
      </c>
      <c r="H103" s="17"/>
      <c r="I103" s="14">
        <v>1353</v>
      </c>
      <c r="J103" s="5" t="s">
        <v>144</v>
      </c>
      <c r="K103" s="6"/>
      <c r="L103" s="6"/>
      <c r="M103" s="6"/>
      <c r="N103" s="6"/>
      <c r="O103" s="6">
        <f t="shared" si="13"/>
        <v>0</v>
      </c>
    </row>
    <row r="104" spans="1:15">
      <c r="A104" s="90" t="s">
        <v>123</v>
      </c>
      <c r="B104" s="91"/>
      <c r="C104" s="13">
        <f>SUM(C82:C103)</f>
        <v>301</v>
      </c>
      <c r="D104" s="13">
        <f t="shared" ref="D104:F104" si="14">SUM(D82:D103)</f>
        <v>308</v>
      </c>
      <c r="E104" s="13">
        <f t="shared" si="14"/>
        <v>1</v>
      </c>
      <c r="F104" s="13">
        <f t="shared" si="14"/>
        <v>0</v>
      </c>
      <c r="G104" s="13">
        <f>SUM(G82:G103)</f>
        <v>610</v>
      </c>
      <c r="H104" s="17"/>
      <c r="I104" s="90" t="s">
        <v>123</v>
      </c>
      <c r="J104" s="91"/>
      <c r="K104" s="13">
        <f>SUM(K82:K103)</f>
        <v>0</v>
      </c>
      <c r="L104" s="13">
        <f t="shared" ref="L104:N104" si="15">SUM(L82:L103)</f>
        <v>0</v>
      </c>
      <c r="M104" s="13">
        <f t="shared" si="15"/>
        <v>0</v>
      </c>
      <c r="N104" s="13">
        <f t="shared" si="15"/>
        <v>0</v>
      </c>
      <c r="O104" s="13">
        <f>SUM(O82:O103)</f>
        <v>0</v>
      </c>
    </row>
    <row r="105" spans="1:15">
      <c r="A105" s="17"/>
      <c r="B105" s="17"/>
      <c r="C105" s="17"/>
      <c r="D105" s="17"/>
      <c r="E105" s="17"/>
      <c r="F105" s="17"/>
      <c r="G105" s="17"/>
      <c r="H105" s="17"/>
      <c r="I105" s="17"/>
      <c r="J105" s="17"/>
      <c r="K105" s="17"/>
      <c r="L105" s="17"/>
      <c r="M105" s="17"/>
      <c r="N105" s="17"/>
      <c r="O105" s="17"/>
    </row>
    <row r="106" spans="1:15">
      <c r="A106" s="89" t="s">
        <v>116</v>
      </c>
      <c r="B106" s="89"/>
      <c r="C106" s="89"/>
      <c r="D106" s="89"/>
      <c r="E106" s="89"/>
      <c r="F106" s="89"/>
      <c r="G106" s="89"/>
      <c r="H106" s="17"/>
      <c r="I106" s="89" t="s">
        <v>116</v>
      </c>
      <c r="J106" s="89"/>
      <c r="K106" s="89"/>
      <c r="L106" s="89"/>
      <c r="M106" s="89"/>
      <c r="N106" s="89"/>
      <c r="O106" s="89"/>
    </row>
    <row r="107" spans="1:15" ht="49.5">
      <c r="A107" s="8" t="s">
        <v>117</v>
      </c>
      <c r="B107" s="8" t="s">
        <v>118</v>
      </c>
      <c r="C107" s="8" t="s">
        <v>119</v>
      </c>
      <c r="D107" s="8" t="s">
        <v>120</v>
      </c>
      <c r="E107" s="8" t="s">
        <v>121</v>
      </c>
      <c r="F107" s="8" t="s">
        <v>122</v>
      </c>
      <c r="G107" s="8" t="s">
        <v>123</v>
      </c>
      <c r="H107" s="22"/>
      <c r="I107" s="8" t="s">
        <v>117</v>
      </c>
      <c r="J107" s="8" t="s">
        <v>118</v>
      </c>
      <c r="K107" s="8" t="s">
        <v>119</v>
      </c>
      <c r="L107" s="8" t="s">
        <v>120</v>
      </c>
      <c r="M107" s="8" t="s">
        <v>121</v>
      </c>
      <c r="N107" s="8" t="s">
        <v>122</v>
      </c>
      <c r="O107" s="8" t="s">
        <v>123</v>
      </c>
    </row>
    <row r="108" spans="1:15">
      <c r="A108" s="14">
        <v>1354</v>
      </c>
      <c r="B108" s="4" t="s">
        <v>124</v>
      </c>
      <c r="C108" s="6"/>
      <c r="D108" s="6">
        <v>1</v>
      </c>
      <c r="E108" s="6"/>
      <c r="F108" s="6"/>
      <c r="G108" s="6">
        <f>SUM(C108:F108)</f>
        <v>1</v>
      </c>
      <c r="H108" s="17"/>
      <c r="I108" s="14">
        <v>1355</v>
      </c>
      <c r="J108" s="4" t="s">
        <v>124</v>
      </c>
      <c r="K108" s="6"/>
      <c r="L108" s="6"/>
      <c r="M108" s="6"/>
      <c r="N108" s="6"/>
      <c r="O108" s="6">
        <f>SUM(K108:N108)</f>
        <v>0</v>
      </c>
    </row>
    <row r="109" spans="1:15">
      <c r="A109" s="14">
        <v>1354</v>
      </c>
      <c r="B109" s="5" t="s">
        <v>125</v>
      </c>
      <c r="C109" s="6">
        <v>4</v>
      </c>
      <c r="D109" s="6"/>
      <c r="E109" s="6"/>
      <c r="F109" s="6"/>
      <c r="G109" s="6">
        <f t="shared" ref="G109:G129" si="16">SUM(C109:F109)</f>
        <v>4</v>
      </c>
      <c r="H109" s="17"/>
      <c r="I109" s="14">
        <v>1355</v>
      </c>
      <c r="J109" s="5" t="s">
        <v>125</v>
      </c>
      <c r="K109" s="6"/>
      <c r="L109" s="6"/>
      <c r="M109" s="6"/>
      <c r="N109" s="6"/>
      <c r="O109" s="6">
        <f t="shared" ref="O109:O129" si="17">SUM(K109:N109)</f>
        <v>0</v>
      </c>
    </row>
    <row r="110" spans="1:15">
      <c r="A110" s="14">
        <v>1354</v>
      </c>
      <c r="B110" s="5" t="s">
        <v>126</v>
      </c>
      <c r="C110" s="6">
        <v>2</v>
      </c>
      <c r="D110" s="6"/>
      <c r="E110" s="6"/>
      <c r="F110" s="6"/>
      <c r="G110" s="6">
        <f t="shared" si="16"/>
        <v>2</v>
      </c>
      <c r="I110" s="14">
        <v>1355</v>
      </c>
      <c r="J110" s="5" t="s">
        <v>126</v>
      </c>
      <c r="K110" s="6"/>
      <c r="L110" s="6"/>
      <c r="M110" s="6"/>
      <c r="N110" s="6"/>
      <c r="O110" s="6">
        <f t="shared" si="17"/>
        <v>0</v>
      </c>
    </row>
    <row r="111" spans="1:15">
      <c r="A111" s="14">
        <v>1354</v>
      </c>
      <c r="B111" s="5" t="s">
        <v>127</v>
      </c>
      <c r="C111" s="6">
        <v>20</v>
      </c>
      <c r="D111" s="6">
        <v>7</v>
      </c>
      <c r="E111" s="6"/>
      <c r="F111" s="6"/>
      <c r="G111" s="6">
        <f t="shared" si="16"/>
        <v>27</v>
      </c>
      <c r="I111" s="14">
        <v>1355</v>
      </c>
      <c r="J111" s="5" t="s">
        <v>127</v>
      </c>
      <c r="K111" s="6"/>
      <c r="L111" s="6"/>
      <c r="M111" s="6"/>
      <c r="N111" s="6"/>
      <c r="O111" s="6">
        <f t="shared" si="17"/>
        <v>0</v>
      </c>
    </row>
    <row r="112" spans="1:15">
      <c r="A112" s="14">
        <v>1354</v>
      </c>
      <c r="B112" s="5" t="s">
        <v>128</v>
      </c>
      <c r="C112" s="6">
        <v>9</v>
      </c>
      <c r="D112" s="6">
        <v>6</v>
      </c>
      <c r="E112" s="6"/>
      <c r="F112" s="6"/>
      <c r="G112" s="6">
        <f t="shared" si="16"/>
        <v>15</v>
      </c>
      <c r="I112" s="14">
        <v>1355</v>
      </c>
      <c r="J112" s="5" t="s">
        <v>128</v>
      </c>
      <c r="K112" s="6"/>
      <c r="L112" s="6"/>
      <c r="M112" s="6"/>
      <c r="N112" s="6"/>
      <c r="O112" s="6">
        <f t="shared" si="17"/>
        <v>0</v>
      </c>
    </row>
    <row r="113" spans="1:15">
      <c r="A113" s="14">
        <v>1354</v>
      </c>
      <c r="B113" s="5" t="s">
        <v>129</v>
      </c>
      <c r="C113" s="6"/>
      <c r="D113" s="6"/>
      <c r="E113" s="6"/>
      <c r="F113" s="6"/>
      <c r="G113" s="6">
        <f t="shared" si="16"/>
        <v>0</v>
      </c>
      <c r="I113" s="14">
        <v>1355</v>
      </c>
      <c r="J113" s="5" t="s">
        <v>129</v>
      </c>
      <c r="K113" s="6"/>
      <c r="L113" s="6"/>
      <c r="M113" s="6"/>
      <c r="N113" s="6"/>
      <c r="O113" s="6">
        <f t="shared" si="17"/>
        <v>0</v>
      </c>
    </row>
    <row r="114" spans="1:15">
      <c r="A114" s="14">
        <v>1354</v>
      </c>
      <c r="B114" s="5" t="s">
        <v>130</v>
      </c>
      <c r="C114" s="6">
        <v>5</v>
      </c>
      <c r="D114" s="6">
        <v>12</v>
      </c>
      <c r="E114" s="6"/>
      <c r="F114" s="6"/>
      <c r="G114" s="6">
        <f t="shared" si="16"/>
        <v>17</v>
      </c>
      <c r="H114" s="17"/>
      <c r="I114" s="14">
        <v>1355</v>
      </c>
      <c r="J114" s="5" t="s">
        <v>130</v>
      </c>
      <c r="K114" s="6"/>
      <c r="L114" s="6"/>
      <c r="M114" s="6"/>
      <c r="N114" s="6"/>
      <c r="O114" s="6">
        <f t="shared" si="17"/>
        <v>0</v>
      </c>
    </row>
    <row r="115" spans="1:15">
      <c r="A115" s="14">
        <v>1354</v>
      </c>
      <c r="B115" s="5" t="s">
        <v>131</v>
      </c>
      <c r="C115" s="6">
        <v>10</v>
      </c>
      <c r="D115" s="6">
        <v>7</v>
      </c>
      <c r="E115" s="6"/>
      <c r="F115" s="6"/>
      <c r="G115" s="6">
        <f t="shared" si="16"/>
        <v>17</v>
      </c>
      <c r="H115" s="17"/>
      <c r="I115" s="14">
        <v>1355</v>
      </c>
      <c r="J115" s="5" t="s">
        <v>131</v>
      </c>
      <c r="K115" s="6"/>
      <c r="L115" s="6"/>
      <c r="M115" s="6"/>
      <c r="N115" s="6"/>
      <c r="O115" s="6">
        <f t="shared" si="17"/>
        <v>0</v>
      </c>
    </row>
    <row r="116" spans="1:15">
      <c r="A116" s="14">
        <v>1354</v>
      </c>
      <c r="B116" s="5" t="s">
        <v>132</v>
      </c>
      <c r="C116" s="6">
        <v>6</v>
      </c>
      <c r="D116" s="6">
        <v>6</v>
      </c>
      <c r="E116" s="6"/>
      <c r="F116" s="6"/>
      <c r="G116" s="6">
        <f t="shared" si="16"/>
        <v>12</v>
      </c>
      <c r="H116" s="17"/>
      <c r="I116" s="14">
        <v>1355</v>
      </c>
      <c r="J116" s="5" t="s">
        <v>132</v>
      </c>
      <c r="K116" s="6"/>
      <c r="L116" s="6"/>
      <c r="M116" s="6"/>
      <c r="N116" s="6"/>
      <c r="O116" s="6">
        <f t="shared" si="17"/>
        <v>0</v>
      </c>
    </row>
    <row r="117" spans="1:15">
      <c r="A117" s="14">
        <v>1354</v>
      </c>
      <c r="B117" s="5" t="s">
        <v>133</v>
      </c>
      <c r="C117" s="6">
        <v>9</v>
      </c>
      <c r="D117" s="6">
        <v>5</v>
      </c>
      <c r="E117" s="6"/>
      <c r="F117" s="6"/>
      <c r="G117" s="6">
        <f t="shared" si="16"/>
        <v>14</v>
      </c>
      <c r="H117" s="17"/>
      <c r="I117" s="14">
        <v>1355</v>
      </c>
      <c r="J117" s="5" t="s">
        <v>133</v>
      </c>
      <c r="K117" s="6"/>
      <c r="L117" s="6"/>
      <c r="M117" s="6"/>
      <c r="N117" s="6"/>
      <c r="O117" s="6">
        <f t="shared" si="17"/>
        <v>0</v>
      </c>
    </row>
    <row r="118" spans="1:15">
      <c r="A118" s="14">
        <v>1354</v>
      </c>
      <c r="B118" s="5" t="s">
        <v>134</v>
      </c>
      <c r="C118" s="6">
        <v>9</v>
      </c>
      <c r="D118" s="6">
        <v>8</v>
      </c>
      <c r="E118" s="6"/>
      <c r="F118" s="6"/>
      <c r="G118" s="6">
        <f t="shared" si="16"/>
        <v>17</v>
      </c>
      <c r="H118" s="17"/>
      <c r="I118" s="14">
        <v>1355</v>
      </c>
      <c r="J118" s="5" t="s">
        <v>134</v>
      </c>
      <c r="K118" s="6"/>
      <c r="L118" s="6"/>
      <c r="M118" s="6"/>
      <c r="N118" s="6"/>
      <c r="O118" s="6">
        <f t="shared" si="17"/>
        <v>0</v>
      </c>
    </row>
    <row r="119" spans="1:15">
      <c r="A119" s="14">
        <v>1354</v>
      </c>
      <c r="B119" s="5" t="s">
        <v>135</v>
      </c>
      <c r="C119" s="6">
        <v>2</v>
      </c>
      <c r="D119" s="6"/>
      <c r="E119" s="6"/>
      <c r="F119" s="6"/>
      <c r="G119" s="6">
        <f t="shared" si="16"/>
        <v>2</v>
      </c>
      <c r="H119" s="17"/>
      <c r="I119" s="14">
        <v>1355</v>
      </c>
      <c r="J119" s="5" t="s">
        <v>135</v>
      </c>
      <c r="K119" s="6"/>
      <c r="L119" s="6"/>
      <c r="M119" s="6"/>
      <c r="N119" s="6"/>
      <c r="O119" s="6">
        <f t="shared" si="17"/>
        <v>0</v>
      </c>
    </row>
    <row r="120" spans="1:15">
      <c r="A120" s="14">
        <v>1354</v>
      </c>
      <c r="B120" s="5" t="s">
        <v>136</v>
      </c>
      <c r="C120" s="6"/>
      <c r="D120" s="6"/>
      <c r="E120" s="6"/>
      <c r="F120" s="6"/>
      <c r="G120" s="6">
        <f t="shared" si="16"/>
        <v>0</v>
      </c>
      <c r="H120" s="17"/>
      <c r="I120" s="14">
        <v>1355</v>
      </c>
      <c r="J120" s="5" t="s">
        <v>136</v>
      </c>
      <c r="K120" s="6"/>
      <c r="L120" s="6"/>
      <c r="M120" s="6"/>
      <c r="N120" s="6"/>
      <c r="O120" s="6">
        <f t="shared" si="17"/>
        <v>0</v>
      </c>
    </row>
    <row r="121" spans="1:15">
      <c r="A121" s="14">
        <v>1354</v>
      </c>
      <c r="B121" s="5" t="s">
        <v>137</v>
      </c>
      <c r="C121" s="6">
        <v>19</v>
      </c>
      <c r="D121" s="6">
        <v>13</v>
      </c>
      <c r="E121" s="6"/>
      <c r="F121" s="6"/>
      <c r="G121" s="6">
        <f t="shared" si="16"/>
        <v>32</v>
      </c>
      <c r="H121" s="17"/>
      <c r="I121" s="14">
        <v>1355</v>
      </c>
      <c r="J121" s="5" t="s">
        <v>137</v>
      </c>
      <c r="K121" s="6">
        <v>5</v>
      </c>
      <c r="L121" s="6">
        <v>18</v>
      </c>
      <c r="M121" s="6"/>
      <c r="N121" s="6"/>
      <c r="O121" s="6">
        <f t="shared" si="17"/>
        <v>23</v>
      </c>
    </row>
    <row r="122" spans="1:15">
      <c r="A122" s="14">
        <v>1354</v>
      </c>
      <c r="B122" s="5" t="s">
        <v>138</v>
      </c>
      <c r="C122" s="6"/>
      <c r="D122" s="6"/>
      <c r="E122" s="6"/>
      <c r="F122" s="6"/>
      <c r="G122" s="6">
        <f t="shared" si="16"/>
        <v>0</v>
      </c>
      <c r="H122" s="17"/>
      <c r="I122" s="14">
        <v>1355</v>
      </c>
      <c r="J122" s="5" t="s">
        <v>138</v>
      </c>
      <c r="K122" s="6"/>
      <c r="L122" s="6"/>
      <c r="M122" s="6"/>
      <c r="N122" s="6"/>
      <c r="O122" s="6">
        <f t="shared" si="17"/>
        <v>0</v>
      </c>
    </row>
    <row r="123" spans="1:15">
      <c r="A123" s="14">
        <v>1354</v>
      </c>
      <c r="B123" s="5" t="s">
        <v>139</v>
      </c>
      <c r="C123" s="6">
        <v>2</v>
      </c>
      <c r="D123" s="6">
        <v>1</v>
      </c>
      <c r="E123" s="6"/>
      <c r="F123" s="6"/>
      <c r="G123" s="6">
        <f t="shared" si="16"/>
        <v>3</v>
      </c>
      <c r="H123" s="17"/>
      <c r="I123" s="14">
        <v>1355</v>
      </c>
      <c r="J123" s="5" t="s">
        <v>139</v>
      </c>
      <c r="K123" s="6"/>
      <c r="L123" s="6"/>
      <c r="M123" s="6"/>
      <c r="N123" s="6"/>
      <c r="O123" s="6">
        <f t="shared" si="17"/>
        <v>0</v>
      </c>
    </row>
    <row r="124" spans="1:15">
      <c r="A124" s="14">
        <v>1354</v>
      </c>
      <c r="B124" s="5" t="s">
        <v>140</v>
      </c>
      <c r="C124" s="6"/>
      <c r="D124" s="6"/>
      <c r="E124" s="6"/>
      <c r="F124" s="6"/>
      <c r="G124" s="6">
        <f t="shared" si="16"/>
        <v>0</v>
      </c>
      <c r="H124" s="17"/>
      <c r="I124" s="14">
        <v>1355</v>
      </c>
      <c r="J124" s="5" t="s">
        <v>140</v>
      </c>
      <c r="K124" s="6"/>
      <c r="L124" s="6"/>
      <c r="M124" s="6"/>
      <c r="N124" s="6"/>
      <c r="O124" s="6">
        <f t="shared" si="17"/>
        <v>0</v>
      </c>
    </row>
    <row r="125" spans="1:15">
      <c r="A125" s="14">
        <v>1354</v>
      </c>
      <c r="B125" s="5" t="s">
        <v>141</v>
      </c>
      <c r="C125" s="6">
        <v>8</v>
      </c>
      <c r="D125" s="6">
        <v>3</v>
      </c>
      <c r="E125" s="6"/>
      <c r="F125" s="6"/>
      <c r="G125" s="6">
        <f t="shared" si="16"/>
        <v>11</v>
      </c>
      <c r="H125" s="17"/>
      <c r="I125" s="14">
        <v>1355</v>
      </c>
      <c r="J125" s="5" t="s">
        <v>141</v>
      </c>
      <c r="K125" s="6"/>
      <c r="L125" s="6"/>
      <c r="M125" s="6"/>
      <c r="N125" s="6"/>
      <c r="O125" s="6">
        <f t="shared" si="17"/>
        <v>0</v>
      </c>
    </row>
    <row r="126" spans="1:15">
      <c r="A126" s="14">
        <v>1354</v>
      </c>
      <c r="B126" s="5" t="s">
        <v>142</v>
      </c>
      <c r="C126" s="6">
        <v>18</v>
      </c>
      <c r="D126" s="6">
        <v>10</v>
      </c>
      <c r="E126" s="6"/>
      <c r="F126" s="6"/>
      <c r="G126" s="6">
        <f t="shared" si="16"/>
        <v>28</v>
      </c>
      <c r="H126" s="17"/>
      <c r="I126" s="14">
        <v>1355</v>
      </c>
      <c r="J126" s="5" t="s">
        <v>142</v>
      </c>
      <c r="K126" s="6"/>
      <c r="L126" s="6"/>
      <c r="M126" s="6"/>
      <c r="N126" s="6"/>
      <c r="O126" s="6">
        <f t="shared" si="17"/>
        <v>0</v>
      </c>
    </row>
    <row r="127" spans="1:15">
      <c r="A127" s="14">
        <v>1354</v>
      </c>
      <c r="B127" s="5" t="s">
        <v>143</v>
      </c>
      <c r="C127" s="6"/>
      <c r="D127" s="6"/>
      <c r="E127" s="6"/>
      <c r="F127" s="6"/>
      <c r="G127" s="6">
        <f t="shared" si="16"/>
        <v>0</v>
      </c>
      <c r="H127" s="17"/>
      <c r="I127" s="14">
        <v>1355</v>
      </c>
      <c r="J127" s="5" t="s">
        <v>143</v>
      </c>
      <c r="K127" s="6"/>
      <c r="L127" s="6"/>
      <c r="M127" s="6"/>
      <c r="N127" s="6"/>
      <c r="O127" s="6">
        <f t="shared" si="17"/>
        <v>0</v>
      </c>
    </row>
    <row r="128" spans="1:15">
      <c r="A128" s="14">
        <v>1354</v>
      </c>
      <c r="B128" s="5" t="s">
        <v>122</v>
      </c>
      <c r="C128" s="6"/>
      <c r="D128" s="6"/>
      <c r="E128" s="6"/>
      <c r="F128" s="6"/>
      <c r="G128" s="6">
        <f t="shared" si="16"/>
        <v>0</v>
      </c>
      <c r="H128" s="17"/>
      <c r="I128" s="14">
        <v>1355</v>
      </c>
      <c r="J128" s="5" t="s">
        <v>122</v>
      </c>
      <c r="K128" s="6"/>
      <c r="L128" s="6"/>
      <c r="M128" s="6"/>
      <c r="N128" s="6"/>
      <c r="O128" s="6">
        <f t="shared" si="17"/>
        <v>0</v>
      </c>
    </row>
    <row r="129" spans="1:15">
      <c r="A129" s="14">
        <v>1354</v>
      </c>
      <c r="B129" s="5" t="s">
        <v>144</v>
      </c>
      <c r="C129" s="6">
        <v>13</v>
      </c>
      <c r="D129" s="6">
        <v>7</v>
      </c>
      <c r="E129" s="6"/>
      <c r="F129" s="6"/>
      <c r="G129" s="6">
        <f t="shared" si="16"/>
        <v>20</v>
      </c>
      <c r="H129" s="17"/>
      <c r="I129" s="14">
        <v>1355</v>
      </c>
      <c r="J129" s="5" t="s">
        <v>144</v>
      </c>
      <c r="K129" s="6"/>
      <c r="L129" s="6"/>
      <c r="M129" s="6"/>
      <c r="N129" s="6"/>
      <c r="O129" s="6">
        <f t="shared" si="17"/>
        <v>0</v>
      </c>
    </row>
    <row r="130" spans="1:15">
      <c r="A130" s="90" t="s">
        <v>123</v>
      </c>
      <c r="B130" s="91"/>
      <c r="C130" s="13">
        <f>SUM(C108:C129)</f>
        <v>136</v>
      </c>
      <c r="D130" s="13">
        <f t="shared" ref="D130:F130" si="18">SUM(D108:D129)</f>
        <v>86</v>
      </c>
      <c r="E130" s="13">
        <f t="shared" si="18"/>
        <v>0</v>
      </c>
      <c r="F130" s="13">
        <f t="shared" si="18"/>
        <v>0</v>
      </c>
      <c r="G130" s="13">
        <f>SUM(G108:G129)</f>
        <v>222</v>
      </c>
      <c r="H130" s="17"/>
      <c r="I130" s="90" t="s">
        <v>123</v>
      </c>
      <c r="J130" s="91"/>
      <c r="K130" s="13">
        <f>SUM(K108:K129)</f>
        <v>5</v>
      </c>
      <c r="L130" s="13">
        <f t="shared" ref="L130:N130" si="19">SUM(L108:L129)</f>
        <v>18</v>
      </c>
      <c r="M130" s="13">
        <f t="shared" si="19"/>
        <v>0</v>
      </c>
      <c r="N130" s="13">
        <f t="shared" si="19"/>
        <v>0</v>
      </c>
      <c r="O130" s="13">
        <f>SUM(O108:O129)</f>
        <v>23</v>
      </c>
    </row>
    <row r="133" spans="1:15">
      <c r="A133" s="92" t="s">
        <v>116</v>
      </c>
      <c r="B133" s="92"/>
      <c r="C133" s="92"/>
      <c r="D133" s="92"/>
      <c r="E133" s="92"/>
      <c r="F133" s="92"/>
      <c r="G133" s="92"/>
      <c r="I133" s="92" t="s">
        <v>116</v>
      </c>
      <c r="J133" s="92"/>
      <c r="K133" s="92"/>
      <c r="L133" s="92"/>
      <c r="M133" s="92"/>
      <c r="N133" s="92"/>
      <c r="O133" s="92"/>
    </row>
    <row r="134" spans="1:15" ht="49.5">
      <c r="A134" s="8" t="s">
        <v>117</v>
      </c>
      <c r="B134" s="8" t="s">
        <v>118</v>
      </c>
      <c r="C134" s="8" t="s">
        <v>119</v>
      </c>
      <c r="D134" s="8" t="s">
        <v>120</v>
      </c>
      <c r="E134" s="8" t="s">
        <v>121</v>
      </c>
      <c r="F134" s="8" t="s">
        <v>122</v>
      </c>
      <c r="G134" s="8" t="s">
        <v>123</v>
      </c>
      <c r="H134" s="23"/>
      <c r="I134" s="8" t="s">
        <v>117</v>
      </c>
      <c r="J134" s="8" t="s">
        <v>118</v>
      </c>
      <c r="K134" s="8" t="s">
        <v>119</v>
      </c>
      <c r="L134" s="8" t="s">
        <v>120</v>
      </c>
      <c r="M134" s="8" t="s">
        <v>121</v>
      </c>
      <c r="N134" s="8" t="s">
        <v>122</v>
      </c>
      <c r="O134" s="8" t="s">
        <v>123</v>
      </c>
    </row>
    <row r="135" spans="1:15">
      <c r="A135" s="14">
        <v>1356</v>
      </c>
      <c r="B135" s="5" t="s">
        <v>124</v>
      </c>
      <c r="C135" s="6">
        <v>6</v>
      </c>
      <c r="D135" s="6">
        <v>2</v>
      </c>
      <c r="E135" s="6"/>
      <c r="F135" s="6"/>
      <c r="G135" s="6">
        <f>SUM(C135:F135)</f>
        <v>8</v>
      </c>
      <c r="I135" s="14">
        <v>1357</v>
      </c>
      <c r="J135" s="5" t="s">
        <v>124</v>
      </c>
      <c r="K135" s="6">
        <v>94</v>
      </c>
      <c r="L135" s="6">
        <v>93</v>
      </c>
      <c r="M135" s="6"/>
      <c r="N135" s="6"/>
      <c r="O135" s="6">
        <f>SUM(K135:N135)</f>
        <v>187</v>
      </c>
    </row>
    <row r="136" spans="1:15">
      <c r="A136" s="14">
        <v>1356</v>
      </c>
      <c r="B136" s="5" t="s">
        <v>125</v>
      </c>
      <c r="C136" s="6">
        <v>11</v>
      </c>
      <c r="D136" s="6">
        <v>8</v>
      </c>
      <c r="E136" s="6"/>
      <c r="F136" s="6"/>
      <c r="G136" s="6">
        <f t="shared" ref="G136:G156" si="20">SUM(C136:F136)</f>
        <v>19</v>
      </c>
      <c r="I136" s="14">
        <v>1357</v>
      </c>
      <c r="J136" s="5" t="s">
        <v>125</v>
      </c>
      <c r="K136" s="6">
        <v>36</v>
      </c>
      <c r="L136" s="6">
        <v>43</v>
      </c>
      <c r="M136" s="6"/>
      <c r="N136" s="6"/>
      <c r="O136" s="6">
        <f t="shared" ref="O136:O156" si="21">SUM(K136:N136)</f>
        <v>79</v>
      </c>
    </row>
    <row r="137" spans="1:15">
      <c r="A137" s="14">
        <v>1356</v>
      </c>
      <c r="B137" s="5" t="s">
        <v>126</v>
      </c>
      <c r="C137" s="6">
        <v>1</v>
      </c>
      <c r="D137" s="6">
        <v>3</v>
      </c>
      <c r="E137" s="6"/>
      <c r="F137" s="6"/>
      <c r="G137" s="6">
        <f t="shared" si="20"/>
        <v>4</v>
      </c>
      <c r="I137" s="14">
        <v>1357</v>
      </c>
      <c r="J137" s="5" t="s">
        <v>126</v>
      </c>
      <c r="K137" s="6">
        <v>41</v>
      </c>
      <c r="L137" s="6">
        <v>40</v>
      </c>
      <c r="M137" s="6"/>
      <c r="N137" s="6"/>
      <c r="O137" s="6">
        <f t="shared" si="21"/>
        <v>81</v>
      </c>
    </row>
    <row r="138" spans="1:15">
      <c r="A138" s="14">
        <v>1356</v>
      </c>
      <c r="B138" s="5" t="s">
        <v>127</v>
      </c>
      <c r="C138" s="6">
        <v>8</v>
      </c>
      <c r="D138" s="6">
        <v>7</v>
      </c>
      <c r="E138" s="6"/>
      <c r="F138" s="6"/>
      <c r="G138" s="6">
        <f t="shared" si="20"/>
        <v>15</v>
      </c>
      <c r="I138" s="14">
        <v>1357</v>
      </c>
      <c r="J138" s="5" t="s">
        <v>127</v>
      </c>
      <c r="K138" s="6">
        <v>29</v>
      </c>
      <c r="L138" s="6">
        <v>17</v>
      </c>
      <c r="M138" s="6"/>
      <c r="N138" s="6"/>
      <c r="O138" s="6">
        <f t="shared" si="21"/>
        <v>46</v>
      </c>
    </row>
    <row r="139" spans="1:15">
      <c r="A139" s="14">
        <v>1356</v>
      </c>
      <c r="B139" s="5" t="s">
        <v>128</v>
      </c>
      <c r="C139" s="6">
        <v>19</v>
      </c>
      <c r="D139" s="6">
        <v>14</v>
      </c>
      <c r="E139" s="6"/>
      <c r="F139" s="6"/>
      <c r="G139" s="6">
        <f t="shared" si="20"/>
        <v>33</v>
      </c>
      <c r="I139" s="14">
        <v>1357</v>
      </c>
      <c r="J139" s="5" t="s">
        <v>128</v>
      </c>
      <c r="K139" s="6">
        <v>128</v>
      </c>
      <c r="L139" s="6">
        <v>128</v>
      </c>
      <c r="M139" s="6"/>
      <c r="N139" s="6"/>
      <c r="O139" s="6">
        <f t="shared" si="21"/>
        <v>256</v>
      </c>
    </row>
    <row r="140" spans="1:15">
      <c r="A140" s="14">
        <v>1356</v>
      </c>
      <c r="B140" s="5" t="s">
        <v>129</v>
      </c>
      <c r="C140" s="6"/>
      <c r="D140" s="6">
        <v>1</v>
      </c>
      <c r="E140" s="6"/>
      <c r="F140" s="6"/>
      <c r="G140" s="6">
        <f t="shared" si="20"/>
        <v>1</v>
      </c>
      <c r="I140" s="14">
        <v>1357</v>
      </c>
      <c r="J140" s="5" t="s">
        <v>129</v>
      </c>
      <c r="K140" s="6"/>
      <c r="L140" s="6"/>
      <c r="M140" s="6"/>
      <c r="N140" s="6"/>
      <c r="O140" s="6">
        <f t="shared" si="21"/>
        <v>0</v>
      </c>
    </row>
    <row r="141" spans="1:15">
      <c r="A141" s="14">
        <v>1356</v>
      </c>
      <c r="B141" s="5" t="s">
        <v>130</v>
      </c>
      <c r="C141" s="6">
        <v>29</v>
      </c>
      <c r="D141" s="6">
        <v>25</v>
      </c>
      <c r="E141" s="6"/>
      <c r="F141" s="6"/>
      <c r="G141" s="6">
        <f t="shared" si="20"/>
        <v>54</v>
      </c>
      <c r="I141" s="14">
        <v>1357</v>
      </c>
      <c r="J141" s="5" t="s">
        <v>130</v>
      </c>
      <c r="K141" s="6">
        <v>174</v>
      </c>
      <c r="L141" s="6">
        <v>161</v>
      </c>
      <c r="M141" s="6"/>
      <c r="N141" s="6"/>
      <c r="O141" s="6">
        <f t="shared" si="21"/>
        <v>335</v>
      </c>
    </row>
    <row r="142" spans="1:15">
      <c r="A142" s="14">
        <v>1356</v>
      </c>
      <c r="B142" s="5" t="s">
        <v>131</v>
      </c>
      <c r="C142" s="6">
        <v>28</v>
      </c>
      <c r="D142" s="6">
        <v>22</v>
      </c>
      <c r="E142" s="6"/>
      <c r="F142" s="6"/>
      <c r="G142" s="6">
        <f t="shared" si="20"/>
        <v>50</v>
      </c>
      <c r="I142" s="14">
        <v>1357</v>
      </c>
      <c r="J142" s="5" t="s">
        <v>131</v>
      </c>
      <c r="K142" s="6">
        <v>140</v>
      </c>
      <c r="L142" s="6">
        <v>123</v>
      </c>
      <c r="M142" s="6"/>
      <c r="N142" s="6"/>
      <c r="O142" s="6">
        <f t="shared" si="21"/>
        <v>263</v>
      </c>
    </row>
    <row r="143" spans="1:15">
      <c r="A143" s="14">
        <v>1356</v>
      </c>
      <c r="B143" s="5" t="s">
        <v>132</v>
      </c>
      <c r="C143" s="6">
        <v>4</v>
      </c>
      <c r="D143" s="6">
        <v>1</v>
      </c>
      <c r="E143" s="6"/>
      <c r="F143" s="6"/>
      <c r="G143" s="6">
        <f t="shared" si="20"/>
        <v>5</v>
      </c>
      <c r="I143" s="14">
        <v>1357</v>
      </c>
      <c r="J143" s="5" t="s">
        <v>132</v>
      </c>
      <c r="K143" s="6"/>
      <c r="L143" s="6"/>
      <c r="M143" s="6"/>
      <c r="N143" s="6"/>
      <c r="O143" s="6">
        <f t="shared" si="21"/>
        <v>0</v>
      </c>
    </row>
    <row r="144" spans="1:15">
      <c r="A144" s="14">
        <v>1356</v>
      </c>
      <c r="B144" s="5" t="s">
        <v>133</v>
      </c>
      <c r="C144" s="6">
        <v>7</v>
      </c>
      <c r="D144" s="6">
        <v>5</v>
      </c>
      <c r="E144" s="6"/>
      <c r="F144" s="6"/>
      <c r="G144" s="6">
        <f t="shared" si="20"/>
        <v>12</v>
      </c>
      <c r="I144" s="14">
        <v>1357</v>
      </c>
      <c r="J144" s="5" t="s">
        <v>133</v>
      </c>
      <c r="K144" s="6">
        <v>86</v>
      </c>
      <c r="L144" s="6">
        <v>66</v>
      </c>
      <c r="M144" s="6"/>
      <c r="N144" s="6"/>
      <c r="O144" s="6">
        <f t="shared" si="21"/>
        <v>152</v>
      </c>
    </row>
    <row r="145" spans="1:15">
      <c r="A145" s="14">
        <v>1356</v>
      </c>
      <c r="B145" s="5" t="s">
        <v>134</v>
      </c>
      <c r="C145" s="6">
        <v>4</v>
      </c>
      <c r="D145" s="6">
        <v>2</v>
      </c>
      <c r="E145" s="6"/>
      <c r="F145" s="6"/>
      <c r="G145" s="6">
        <f t="shared" si="20"/>
        <v>6</v>
      </c>
      <c r="I145" s="14">
        <v>1357</v>
      </c>
      <c r="J145" s="5" t="s">
        <v>134</v>
      </c>
      <c r="K145" s="6">
        <v>112</v>
      </c>
      <c r="L145" s="6">
        <v>101</v>
      </c>
      <c r="M145" s="6"/>
      <c r="N145" s="6"/>
      <c r="O145" s="6">
        <f t="shared" si="21"/>
        <v>213</v>
      </c>
    </row>
    <row r="146" spans="1:15">
      <c r="A146" s="14">
        <v>1356</v>
      </c>
      <c r="B146" s="5" t="s">
        <v>135</v>
      </c>
      <c r="C146" s="6">
        <v>1</v>
      </c>
      <c r="D146" s="6">
        <v>2</v>
      </c>
      <c r="E146" s="6"/>
      <c r="F146" s="6"/>
      <c r="G146" s="6">
        <f t="shared" si="20"/>
        <v>3</v>
      </c>
      <c r="I146" s="14">
        <v>1357</v>
      </c>
      <c r="J146" s="5" t="s">
        <v>135</v>
      </c>
      <c r="K146" s="6"/>
      <c r="L146" s="6"/>
      <c r="M146" s="6"/>
      <c r="N146" s="6"/>
      <c r="O146" s="6">
        <f t="shared" si="21"/>
        <v>0</v>
      </c>
    </row>
    <row r="147" spans="1:15">
      <c r="A147" s="14">
        <v>1356</v>
      </c>
      <c r="B147" s="5" t="s">
        <v>136</v>
      </c>
      <c r="C147" s="6"/>
      <c r="D147" s="6"/>
      <c r="E147" s="6"/>
      <c r="F147" s="6"/>
      <c r="G147" s="6">
        <f t="shared" si="20"/>
        <v>0</v>
      </c>
      <c r="I147" s="14">
        <v>1357</v>
      </c>
      <c r="J147" s="5" t="s">
        <v>136</v>
      </c>
      <c r="K147" s="6"/>
      <c r="L147" s="6"/>
      <c r="M147" s="6"/>
      <c r="N147" s="6"/>
      <c r="O147" s="6">
        <f t="shared" si="21"/>
        <v>0</v>
      </c>
    </row>
    <row r="148" spans="1:15">
      <c r="A148" s="14">
        <v>1356</v>
      </c>
      <c r="B148" s="5" t="s">
        <v>137</v>
      </c>
      <c r="C148" s="6">
        <v>48</v>
      </c>
      <c r="D148" s="6">
        <v>31</v>
      </c>
      <c r="E148" s="6"/>
      <c r="F148" s="6"/>
      <c r="G148" s="6">
        <f t="shared" si="20"/>
        <v>79</v>
      </c>
      <c r="I148" s="14">
        <v>1357</v>
      </c>
      <c r="J148" s="5" t="s">
        <v>137</v>
      </c>
      <c r="K148" s="6">
        <v>95</v>
      </c>
      <c r="L148" s="6">
        <v>77</v>
      </c>
      <c r="M148" s="6"/>
      <c r="N148" s="6"/>
      <c r="O148" s="6">
        <f t="shared" si="21"/>
        <v>172</v>
      </c>
    </row>
    <row r="149" spans="1:15">
      <c r="A149" s="14">
        <v>1356</v>
      </c>
      <c r="B149" s="5" t="s">
        <v>138</v>
      </c>
      <c r="C149" s="6"/>
      <c r="D149" s="6"/>
      <c r="E149" s="6"/>
      <c r="F149" s="6"/>
      <c r="G149" s="6">
        <f t="shared" si="20"/>
        <v>0</v>
      </c>
      <c r="I149" s="14">
        <v>1357</v>
      </c>
      <c r="J149" s="5" t="s">
        <v>138</v>
      </c>
      <c r="K149" s="6"/>
      <c r="L149" s="6"/>
      <c r="M149" s="6"/>
      <c r="N149" s="6"/>
      <c r="O149" s="6">
        <f t="shared" si="21"/>
        <v>0</v>
      </c>
    </row>
    <row r="150" spans="1:15">
      <c r="A150" s="14">
        <v>1356</v>
      </c>
      <c r="B150" s="5" t="s">
        <v>139</v>
      </c>
      <c r="C150" s="6">
        <v>1</v>
      </c>
      <c r="D150" s="6"/>
      <c r="E150" s="6"/>
      <c r="F150" s="6"/>
      <c r="G150" s="6">
        <f t="shared" si="20"/>
        <v>1</v>
      </c>
      <c r="I150" s="14">
        <v>1357</v>
      </c>
      <c r="J150" s="5" t="s">
        <v>139</v>
      </c>
      <c r="K150" s="6"/>
      <c r="L150" s="6"/>
      <c r="M150" s="6"/>
      <c r="N150" s="6"/>
      <c r="O150" s="6">
        <f t="shared" si="21"/>
        <v>0</v>
      </c>
    </row>
    <row r="151" spans="1:15">
      <c r="A151" s="14">
        <v>1356</v>
      </c>
      <c r="B151" s="5" t="s">
        <v>140</v>
      </c>
      <c r="C151" s="6">
        <v>27</v>
      </c>
      <c r="D151" s="6">
        <v>20</v>
      </c>
      <c r="E151" s="6"/>
      <c r="F151" s="6"/>
      <c r="G151" s="6">
        <f t="shared" si="20"/>
        <v>47</v>
      </c>
      <c r="I151" s="14">
        <v>1357</v>
      </c>
      <c r="J151" s="5" t="s">
        <v>140</v>
      </c>
      <c r="K151" s="6"/>
      <c r="L151" s="6"/>
      <c r="M151" s="6"/>
      <c r="N151" s="6"/>
      <c r="O151" s="6">
        <f t="shared" si="21"/>
        <v>0</v>
      </c>
    </row>
    <row r="152" spans="1:15">
      <c r="A152" s="14">
        <v>1356</v>
      </c>
      <c r="B152" s="5" t="s">
        <v>141</v>
      </c>
      <c r="C152" s="6">
        <v>10</v>
      </c>
      <c r="D152" s="6">
        <v>4</v>
      </c>
      <c r="E152" s="6"/>
      <c r="F152" s="6"/>
      <c r="G152" s="6">
        <f t="shared" si="20"/>
        <v>14</v>
      </c>
      <c r="I152" s="14">
        <v>1357</v>
      </c>
      <c r="J152" s="5" t="s">
        <v>141</v>
      </c>
      <c r="K152" s="6">
        <v>58</v>
      </c>
      <c r="L152" s="6">
        <v>66</v>
      </c>
      <c r="M152" s="6"/>
      <c r="N152" s="6"/>
      <c r="O152" s="6">
        <f t="shared" si="21"/>
        <v>124</v>
      </c>
    </row>
    <row r="153" spans="1:15">
      <c r="A153" s="14">
        <v>1356</v>
      </c>
      <c r="B153" s="5" t="s">
        <v>142</v>
      </c>
      <c r="C153" s="6">
        <v>10</v>
      </c>
      <c r="D153" s="6">
        <v>11</v>
      </c>
      <c r="E153" s="6"/>
      <c r="F153" s="6"/>
      <c r="G153" s="6">
        <f t="shared" si="20"/>
        <v>21</v>
      </c>
      <c r="I153" s="14">
        <v>1357</v>
      </c>
      <c r="J153" s="5" t="s">
        <v>142</v>
      </c>
      <c r="K153" s="6">
        <v>130</v>
      </c>
      <c r="L153" s="6">
        <v>130</v>
      </c>
      <c r="M153" s="6"/>
      <c r="N153" s="6"/>
      <c r="O153" s="6">
        <f t="shared" si="21"/>
        <v>260</v>
      </c>
    </row>
    <row r="154" spans="1:15">
      <c r="A154" s="14">
        <v>1356</v>
      </c>
      <c r="B154" s="5" t="s">
        <v>143</v>
      </c>
      <c r="C154" s="6"/>
      <c r="D154" s="6"/>
      <c r="E154" s="6"/>
      <c r="F154" s="6"/>
      <c r="G154" s="6">
        <f t="shared" si="20"/>
        <v>0</v>
      </c>
      <c r="I154" s="14">
        <v>1357</v>
      </c>
      <c r="J154" s="5" t="s">
        <v>143</v>
      </c>
      <c r="K154" s="6"/>
      <c r="L154" s="6"/>
      <c r="M154" s="6"/>
      <c r="N154" s="6"/>
      <c r="O154" s="6">
        <f t="shared" si="21"/>
        <v>0</v>
      </c>
    </row>
    <row r="155" spans="1:15">
      <c r="A155" s="14">
        <v>1356</v>
      </c>
      <c r="B155" s="5" t="s">
        <v>122</v>
      </c>
      <c r="C155" s="6"/>
      <c r="D155" s="6"/>
      <c r="E155" s="6"/>
      <c r="F155" s="6"/>
      <c r="G155" s="6">
        <f t="shared" si="20"/>
        <v>0</v>
      </c>
      <c r="I155" s="14">
        <v>1357</v>
      </c>
      <c r="J155" s="5" t="s">
        <v>122</v>
      </c>
      <c r="K155" s="6"/>
      <c r="L155" s="6"/>
      <c r="M155" s="6"/>
      <c r="N155" s="6"/>
      <c r="O155" s="6">
        <f t="shared" si="21"/>
        <v>0</v>
      </c>
    </row>
    <row r="156" spans="1:15">
      <c r="A156" s="14">
        <v>1356</v>
      </c>
      <c r="B156" s="5" t="s">
        <v>144</v>
      </c>
      <c r="C156" s="6"/>
      <c r="D156" s="6"/>
      <c r="E156" s="6"/>
      <c r="F156" s="6"/>
      <c r="G156" s="6">
        <f t="shared" si="20"/>
        <v>0</v>
      </c>
      <c r="I156" s="14">
        <v>1357</v>
      </c>
      <c r="J156" s="5" t="s">
        <v>144</v>
      </c>
      <c r="K156" s="6"/>
      <c r="L156" s="6"/>
      <c r="M156" s="6"/>
      <c r="N156" s="6"/>
      <c r="O156" s="6">
        <f t="shared" si="21"/>
        <v>0</v>
      </c>
    </row>
    <row r="157" spans="1:15">
      <c r="A157" s="90" t="s">
        <v>123</v>
      </c>
      <c r="B157" s="91"/>
      <c r="C157" s="13">
        <f>SUM(C135:C156)</f>
        <v>214</v>
      </c>
      <c r="D157" s="13">
        <f t="shared" ref="D157:F157" si="22">SUM(D135:D156)</f>
        <v>158</v>
      </c>
      <c r="E157" s="13">
        <f t="shared" si="22"/>
        <v>0</v>
      </c>
      <c r="F157" s="13">
        <f t="shared" si="22"/>
        <v>0</v>
      </c>
      <c r="G157" s="13">
        <f>SUM(G135:G156)</f>
        <v>372</v>
      </c>
      <c r="I157" s="90" t="s">
        <v>123</v>
      </c>
      <c r="J157" s="91"/>
      <c r="K157" s="13">
        <f>SUM(K135:K156)</f>
        <v>1123</v>
      </c>
      <c r="L157" s="13">
        <f t="shared" ref="L157:N157" si="23">SUM(L135:L156)</f>
        <v>1045</v>
      </c>
      <c r="M157" s="13">
        <f t="shared" si="23"/>
        <v>0</v>
      </c>
      <c r="N157" s="13">
        <f t="shared" si="23"/>
        <v>0</v>
      </c>
      <c r="O157" s="13">
        <f>SUM(O135:O156)</f>
        <v>2168</v>
      </c>
    </row>
    <row r="159" spans="1:15">
      <c r="A159" s="92" t="s">
        <v>116</v>
      </c>
      <c r="B159" s="92"/>
      <c r="C159" s="92"/>
      <c r="D159" s="92"/>
      <c r="E159" s="92"/>
      <c r="F159" s="92"/>
      <c r="G159" s="92"/>
      <c r="H159" s="17"/>
      <c r="I159" s="92" t="s">
        <v>116</v>
      </c>
      <c r="J159" s="92"/>
      <c r="K159" s="92"/>
      <c r="L159" s="92"/>
      <c r="M159" s="92"/>
      <c r="N159" s="92"/>
      <c r="O159" s="92"/>
    </row>
    <row r="160" spans="1:15" ht="49.5">
      <c r="A160" s="8" t="s">
        <v>117</v>
      </c>
      <c r="B160" s="8" t="s">
        <v>118</v>
      </c>
      <c r="C160" s="8" t="s">
        <v>119</v>
      </c>
      <c r="D160" s="8" t="s">
        <v>120</v>
      </c>
      <c r="E160" s="8" t="s">
        <v>121</v>
      </c>
      <c r="F160" s="8" t="s">
        <v>122</v>
      </c>
      <c r="G160" s="8" t="s">
        <v>123</v>
      </c>
      <c r="H160" s="22"/>
      <c r="I160" s="8" t="s">
        <v>117</v>
      </c>
      <c r="J160" s="8" t="s">
        <v>118</v>
      </c>
      <c r="K160" s="8" t="s">
        <v>119</v>
      </c>
      <c r="L160" s="8" t="s">
        <v>120</v>
      </c>
      <c r="M160" s="8" t="s">
        <v>121</v>
      </c>
      <c r="N160" s="8" t="s">
        <v>122</v>
      </c>
      <c r="O160" s="8" t="s">
        <v>123</v>
      </c>
    </row>
    <row r="161" spans="1:15">
      <c r="A161" s="14">
        <v>1358</v>
      </c>
      <c r="B161" s="5" t="s">
        <v>124</v>
      </c>
      <c r="C161" s="6">
        <v>23</v>
      </c>
      <c r="D161" s="6">
        <v>40</v>
      </c>
      <c r="E161" s="6"/>
      <c r="F161" s="6"/>
      <c r="G161" s="6">
        <f>SUM(C161:F161)</f>
        <v>63</v>
      </c>
      <c r="H161" s="17"/>
      <c r="I161" s="14">
        <v>1359</v>
      </c>
      <c r="J161" s="5" t="s">
        <v>124</v>
      </c>
      <c r="K161" s="74">
        <v>25</v>
      </c>
      <c r="L161" s="74">
        <v>34</v>
      </c>
      <c r="M161" s="6"/>
      <c r="N161" s="6"/>
      <c r="O161" s="6">
        <f>SUM(K161:N161)</f>
        <v>59</v>
      </c>
    </row>
    <row r="162" spans="1:15">
      <c r="A162" s="14">
        <v>1358</v>
      </c>
      <c r="B162" s="5" t="s">
        <v>125</v>
      </c>
      <c r="C162" s="6">
        <v>8</v>
      </c>
      <c r="D162" s="6">
        <v>10</v>
      </c>
      <c r="E162" s="6"/>
      <c r="F162" s="6"/>
      <c r="G162" s="6">
        <f t="shared" ref="G162:G182" si="24">SUM(C162:F162)</f>
        <v>18</v>
      </c>
      <c r="H162" s="17"/>
      <c r="I162" s="14">
        <v>1359</v>
      </c>
      <c r="J162" s="5" t="s">
        <v>125</v>
      </c>
      <c r="K162" s="75"/>
      <c r="L162" s="75"/>
      <c r="M162" s="6"/>
      <c r="N162" s="6"/>
      <c r="O162" s="6">
        <f t="shared" ref="O162:O182" si="25">SUM(K162:N162)</f>
        <v>0</v>
      </c>
    </row>
    <row r="163" spans="1:15">
      <c r="A163" s="14">
        <v>1358</v>
      </c>
      <c r="B163" s="5" t="s">
        <v>126</v>
      </c>
      <c r="C163" s="6">
        <v>21</v>
      </c>
      <c r="D163" s="6">
        <v>22</v>
      </c>
      <c r="E163" s="6"/>
      <c r="F163" s="6"/>
      <c r="G163" s="6">
        <f t="shared" si="24"/>
        <v>43</v>
      </c>
      <c r="H163" s="17"/>
      <c r="I163" s="14">
        <v>1359</v>
      </c>
      <c r="J163" s="5" t="s">
        <v>126</v>
      </c>
      <c r="K163" s="74">
        <v>54</v>
      </c>
      <c r="L163" s="74">
        <v>41</v>
      </c>
      <c r="M163" s="6"/>
      <c r="N163" s="6"/>
      <c r="O163" s="6">
        <f t="shared" si="25"/>
        <v>95</v>
      </c>
    </row>
    <row r="164" spans="1:15">
      <c r="A164" s="14">
        <v>1358</v>
      </c>
      <c r="B164" s="5" t="s">
        <v>127</v>
      </c>
      <c r="C164" s="6">
        <v>48</v>
      </c>
      <c r="D164" s="6">
        <v>67</v>
      </c>
      <c r="E164" s="6"/>
      <c r="F164" s="6"/>
      <c r="G164" s="6">
        <f t="shared" si="24"/>
        <v>115</v>
      </c>
      <c r="H164" s="17"/>
      <c r="I164" s="14">
        <v>1359</v>
      </c>
      <c r="J164" s="5" t="s">
        <v>127</v>
      </c>
      <c r="K164" s="76">
        <v>9</v>
      </c>
      <c r="L164" s="76">
        <v>6</v>
      </c>
      <c r="M164" s="6"/>
      <c r="N164" s="6"/>
      <c r="O164" s="6">
        <f t="shared" si="25"/>
        <v>15</v>
      </c>
    </row>
    <row r="165" spans="1:15">
      <c r="A165" s="14">
        <v>1358</v>
      </c>
      <c r="B165" s="5" t="s">
        <v>128</v>
      </c>
      <c r="C165" s="6">
        <v>78</v>
      </c>
      <c r="D165" s="6">
        <v>150</v>
      </c>
      <c r="E165" s="6"/>
      <c r="F165" s="6"/>
      <c r="G165" s="6">
        <f t="shared" si="24"/>
        <v>228</v>
      </c>
      <c r="H165" s="17"/>
      <c r="I165" s="14">
        <v>1359</v>
      </c>
      <c r="J165" s="5" t="s">
        <v>128</v>
      </c>
      <c r="K165" s="74">
        <v>21</v>
      </c>
      <c r="L165" s="74">
        <v>19</v>
      </c>
      <c r="M165" s="6"/>
      <c r="N165" s="6"/>
      <c r="O165" s="6">
        <f t="shared" si="25"/>
        <v>40</v>
      </c>
    </row>
    <row r="166" spans="1:15">
      <c r="A166" s="14">
        <v>1358</v>
      </c>
      <c r="B166" s="5" t="s">
        <v>129</v>
      </c>
      <c r="C166" s="6">
        <v>22</v>
      </c>
      <c r="D166" s="6">
        <v>43</v>
      </c>
      <c r="E166" s="6"/>
      <c r="F166" s="6"/>
      <c r="G166" s="6">
        <f t="shared" si="24"/>
        <v>65</v>
      </c>
      <c r="H166" s="17"/>
      <c r="I166" s="14">
        <v>1359</v>
      </c>
      <c r="J166" s="5" t="s">
        <v>129</v>
      </c>
      <c r="K166" s="75"/>
      <c r="L166" s="75"/>
      <c r="M166" s="6"/>
      <c r="N166" s="6"/>
      <c r="O166" s="6">
        <f t="shared" si="25"/>
        <v>0</v>
      </c>
    </row>
    <row r="167" spans="1:15">
      <c r="A167" s="14">
        <v>1358</v>
      </c>
      <c r="B167" s="5" t="s">
        <v>130</v>
      </c>
      <c r="C167" s="6">
        <v>145</v>
      </c>
      <c r="D167" s="6">
        <v>261</v>
      </c>
      <c r="E167" s="6"/>
      <c r="F167" s="6"/>
      <c r="G167" s="6">
        <f t="shared" si="24"/>
        <v>406</v>
      </c>
      <c r="H167" s="17"/>
      <c r="I167" s="14">
        <v>1359</v>
      </c>
      <c r="J167" s="5" t="s">
        <v>130</v>
      </c>
      <c r="K167" s="74">
        <v>63</v>
      </c>
      <c r="L167" s="74">
        <v>38</v>
      </c>
      <c r="M167" s="6"/>
      <c r="N167" s="6"/>
      <c r="O167" s="6">
        <f t="shared" si="25"/>
        <v>101</v>
      </c>
    </row>
    <row r="168" spans="1:15">
      <c r="A168" s="14">
        <v>1358</v>
      </c>
      <c r="B168" s="5" t="s">
        <v>131</v>
      </c>
      <c r="C168" s="6">
        <v>101</v>
      </c>
      <c r="D168" s="6">
        <v>199</v>
      </c>
      <c r="E168" s="6"/>
      <c r="F168" s="6"/>
      <c r="G168" s="6">
        <f t="shared" si="24"/>
        <v>300</v>
      </c>
      <c r="H168" s="17"/>
      <c r="I168" s="14">
        <v>1359</v>
      </c>
      <c r="J168" s="5" t="s">
        <v>131</v>
      </c>
      <c r="K168" s="76">
        <v>17</v>
      </c>
      <c r="L168" s="76">
        <v>16</v>
      </c>
      <c r="M168" s="6"/>
      <c r="N168" s="6"/>
      <c r="O168" s="6">
        <f t="shared" si="25"/>
        <v>33</v>
      </c>
    </row>
    <row r="169" spans="1:15">
      <c r="A169" s="14">
        <v>1358</v>
      </c>
      <c r="B169" s="5" t="s">
        <v>132</v>
      </c>
      <c r="C169" s="6">
        <v>12</v>
      </c>
      <c r="D169" s="6">
        <v>27</v>
      </c>
      <c r="E169" s="6"/>
      <c r="F169" s="6"/>
      <c r="G169" s="6">
        <f t="shared" si="24"/>
        <v>39</v>
      </c>
      <c r="H169" s="17"/>
      <c r="I169" s="14">
        <v>1359</v>
      </c>
      <c r="J169" s="5" t="s">
        <v>132</v>
      </c>
      <c r="K169" s="75"/>
      <c r="L169" s="75"/>
      <c r="M169" s="6"/>
      <c r="N169" s="6"/>
      <c r="O169" s="6">
        <f t="shared" si="25"/>
        <v>0</v>
      </c>
    </row>
    <row r="170" spans="1:15">
      <c r="A170" s="14">
        <v>1358</v>
      </c>
      <c r="B170" s="5" t="s">
        <v>133</v>
      </c>
      <c r="C170" s="6">
        <v>40</v>
      </c>
      <c r="D170" s="6">
        <v>43</v>
      </c>
      <c r="E170" s="6"/>
      <c r="F170" s="6"/>
      <c r="G170" s="6">
        <f t="shared" si="24"/>
        <v>83</v>
      </c>
      <c r="H170" s="17"/>
      <c r="I170" s="14">
        <v>1359</v>
      </c>
      <c r="J170" s="5" t="s">
        <v>133</v>
      </c>
      <c r="K170" s="76">
        <v>17</v>
      </c>
      <c r="L170" s="76">
        <v>20</v>
      </c>
      <c r="M170" s="6"/>
      <c r="N170" s="6"/>
      <c r="O170" s="6">
        <f t="shared" si="25"/>
        <v>37</v>
      </c>
    </row>
    <row r="171" spans="1:15">
      <c r="A171" s="14">
        <v>1358</v>
      </c>
      <c r="B171" s="5" t="s">
        <v>134</v>
      </c>
      <c r="C171" s="6">
        <v>44</v>
      </c>
      <c r="D171" s="6">
        <v>90</v>
      </c>
      <c r="E171" s="6"/>
      <c r="F171" s="6"/>
      <c r="G171" s="6">
        <f t="shared" si="24"/>
        <v>134</v>
      </c>
      <c r="H171" s="17"/>
      <c r="I171" s="14">
        <v>1359</v>
      </c>
      <c r="J171" s="5" t="s">
        <v>134</v>
      </c>
      <c r="K171" s="74">
        <v>20</v>
      </c>
      <c r="L171" s="74">
        <v>18</v>
      </c>
      <c r="M171" s="6"/>
      <c r="N171" s="6"/>
      <c r="O171" s="6">
        <f t="shared" si="25"/>
        <v>38</v>
      </c>
    </row>
    <row r="172" spans="1:15">
      <c r="A172" s="14">
        <v>1358</v>
      </c>
      <c r="B172" s="5" t="s">
        <v>135</v>
      </c>
      <c r="C172" s="6">
        <v>6</v>
      </c>
      <c r="D172" s="6">
        <v>9</v>
      </c>
      <c r="E172" s="6"/>
      <c r="F172" s="6"/>
      <c r="G172" s="6">
        <f t="shared" si="24"/>
        <v>15</v>
      </c>
      <c r="H172" s="17"/>
      <c r="I172" s="14">
        <v>1359</v>
      </c>
      <c r="J172" s="5" t="s">
        <v>135</v>
      </c>
      <c r="K172" s="75"/>
      <c r="L172" s="75"/>
      <c r="M172" s="6"/>
      <c r="N172" s="6"/>
      <c r="O172" s="6">
        <f t="shared" si="25"/>
        <v>0</v>
      </c>
    </row>
    <row r="173" spans="1:15">
      <c r="A173" s="14">
        <v>1358</v>
      </c>
      <c r="B173" s="5" t="s">
        <v>136</v>
      </c>
      <c r="C173" s="6">
        <v>5</v>
      </c>
      <c r="D173" s="6">
        <v>6</v>
      </c>
      <c r="E173" s="6"/>
      <c r="F173" s="6"/>
      <c r="G173" s="6">
        <f t="shared" si="24"/>
        <v>11</v>
      </c>
      <c r="H173" s="17"/>
      <c r="I173" s="14">
        <v>1359</v>
      </c>
      <c r="J173" s="5" t="s">
        <v>136</v>
      </c>
      <c r="K173" s="75"/>
      <c r="L173" s="75"/>
      <c r="M173" s="6"/>
      <c r="N173" s="6"/>
      <c r="O173" s="6">
        <f t="shared" si="25"/>
        <v>0</v>
      </c>
    </row>
    <row r="174" spans="1:15">
      <c r="A174" s="14">
        <v>1358</v>
      </c>
      <c r="B174" s="5" t="s">
        <v>137</v>
      </c>
      <c r="C174" s="6">
        <v>9</v>
      </c>
      <c r="D174" s="6">
        <v>17</v>
      </c>
      <c r="E174" s="6"/>
      <c r="F174" s="6"/>
      <c r="G174" s="6">
        <f t="shared" si="24"/>
        <v>26</v>
      </c>
      <c r="H174" s="17"/>
      <c r="I174" s="14">
        <v>1359</v>
      </c>
      <c r="J174" s="5" t="s">
        <v>137</v>
      </c>
      <c r="K174" s="74">
        <v>20</v>
      </c>
      <c r="L174" s="74">
        <v>12</v>
      </c>
      <c r="M174" s="6"/>
      <c r="N174" s="6"/>
      <c r="O174" s="6">
        <f t="shared" si="25"/>
        <v>32</v>
      </c>
    </row>
    <row r="175" spans="1:15">
      <c r="A175" s="14">
        <v>1358</v>
      </c>
      <c r="B175" s="5" t="s">
        <v>138</v>
      </c>
      <c r="C175" s="6">
        <v>10</v>
      </c>
      <c r="D175" s="6">
        <v>11</v>
      </c>
      <c r="E175" s="6"/>
      <c r="F175" s="6"/>
      <c r="G175" s="6">
        <f t="shared" si="24"/>
        <v>21</v>
      </c>
      <c r="H175" s="17"/>
      <c r="I175" s="14">
        <v>1359</v>
      </c>
      <c r="J175" s="5" t="s">
        <v>138</v>
      </c>
      <c r="K175" s="75"/>
      <c r="L175" s="75"/>
      <c r="M175" s="6"/>
      <c r="N175" s="6"/>
      <c r="O175" s="6">
        <f t="shared" si="25"/>
        <v>0</v>
      </c>
    </row>
    <row r="176" spans="1:15">
      <c r="A176" s="14">
        <v>1358</v>
      </c>
      <c r="B176" s="5" t="s">
        <v>139</v>
      </c>
      <c r="C176" s="6">
        <v>16</v>
      </c>
      <c r="D176" s="6">
        <v>36</v>
      </c>
      <c r="E176" s="6"/>
      <c r="F176" s="6"/>
      <c r="G176" s="6">
        <f t="shared" si="24"/>
        <v>52</v>
      </c>
      <c r="H176" s="17"/>
      <c r="I176" s="14">
        <v>1359</v>
      </c>
      <c r="J176" s="5" t="s">
        <v>139</v>
      </c>
      <c r="K176" s="75"/>
      <c r="L176" s="75"/>
      <c r="M176" s="6"/>
      <c r="N176" s="6"/>
      <c r="O176" s="6">
        <f t="shared" si="25"/>
        <v>0</v>
      </c>
    </row>
    <row r="177" spans="1:15">
      <c r="A177" s="14">
        <v>1358</v>
      </c>
      <c r="B177" s="5" t="s">
        <v>140</v>
      </c>
      <c r="C177" s="6"/>
      <c r="D177" s="6"/>
      <c r="E177" s="6"/>
      <c r="F177" s="6"/>
      <c r="G177" s="6">
        <f t="shared" si="24"/>
        <v>0</v>
      </c>
      <c r="H177" s="17"/>
      <c r="I177" s="14">
        <v>1359</v>
      </c>
      <c r="J177" s="5" t="s">
        <v>140</v>
      </c>
      <c r="K177" s="75"/>
      <c r="L177" s="75"/>
      <c r="M177" s="6"/>
      <c r="N177" s="6"/>
      <c r="O177" s="6">
        <f t="shared" si="25"/>
        <v>0</v>
      </c>
    </row>
    <row r="178" spans="1:15">
      <c r="A178" s="14">
        <v>1358</v>
      </c>
      <c r="B178" s="5" t="s">
        <v>141</v>
      </c>
      <c r="C178" s="6">
        <v>45</v>
      </c>
      <c r="D178" s="6">
        <v>59</v>
      </c>
      <c r="E178" s="6"/>
      <c r="F178" s="6"/>
      <c r="G178" s="6">
        <f t="shared" si="24"/>
        <v>104</v>
      </c>
      <c r="H178" s="17"/>
      <c r="I178" s="14">
        <v>1359</v>
      </c>
      <c r="J178" s="5" t="s">
        <v>141</v>
      </c>
      <c r="K178" s="76">
        <v>10</v>
      </c>
      <c r="L178" s="76">
        <v>9</v>
      </c>
      <c r="M178" s="6"/>
      <c r="N178" s="6"/>
      <c r="O178" s="6">
        <f t="shared" si="25"/>
        <v>19</v>
      </c>
    </row>
    <row r="179" spans="1:15">
      <c r="A179" s="14">
        <v>1358</v>
      </c>
      <c r="B179" s="5" t="s">
        <v>142</v>
      </c>
      <c r="C179" s="6">
        <v>150</v>
      </c>
      <c r="D179" s="6">
        <v>240</v>
      </c>
      <c r="E179" s="6"/>
      <c r="F179" s="6"/>
      <c r="G179" s="6">
        <f t="shared" si="24"/>
        <v>390</v>
      </c>
      <c r="H179" s="17"/>
      <c r="I179" s="14">
        <v>1359</v>
      </c>
      <c r="J179" s="5" t="s">
        <v>142</v>
      </c>
      <c r="K179" s="74">
        <v>13</v>
      </c>
      <c r="L179" s="74">
        <v>10</v>
      </c>
      <c r="M179" s="6"/>
      <c r="N179" s="6"/>
      <c r="O179" s="6">
        <f t="shared" si="25"/>
        <v>23</v>
      </c>
    </row>
    <row r="180" spans="1:15">
      <c r="A180" s="14">
        <v>1358</v>
      </c>
      <c r="B180" s="5" t="s">
        <v>143</v>
      </c>
      <c r="C180" s="6">
        <v>1</v>
      </c>
      <c r="D180" s="6">
        <v>2</v>
      </c>
      <c r="E180" s="6"/>
      <c r="F180" s="6"/>
      <c r="G180" s="6">
        <f t="shared" si="24"/>
        <v>3</v>
      </c>
      <c r="H180" s="17"/>
      <c r="I180" s="14">
        <v>1359</v>
      </c>
      <c r="J180" s="5" t="s">
        <v>143</v>
      </c>
      <c r="K180" s="77"/>
      <c r="L180" s="77"/>
      <c r="M180" s="6"/>
      <c r="N180" s="6"/>
      <c r="O180" s="6">
        <f t="shared" si="25"/>
        <v>0</v>
      </c>
    </row>
    <row r="181" spans="1:15">
      <c r="A181" s="14">
        <v>1358</v>
      </c>
      <c r="B181" s="5" t="s">
        <v>122</v>
      </c>
      <c r="C181" s="6"/>
      <c r="D181" s="6"/>
      <c r="E181" s="6"/>
      <c r="F181" s="6"/>
      <c r="G181" s="6">
        <f t="shared" si="24"/>
        <v>0</v>
      </c>
      <c r="H181" s="17"/>
      <c r="I181" s="14">
        <v>1359</v>
      </c>
      <c r="J181" s="5" t="s">
        <v>122</v>
      </c>
      <c r="K181" s="77"/>
      <c r="L181" s="77"/>
      <c r="M181" s="6"/>
      <c r="N181" s="6"/>
      <c r="O181" s="6">
        <f t="shared" si="25"/>
        <v>0</v>
      </c>
    </row>
    <row r="182" spans="1:15">
      <c r="A182" s="14">
        <v>1358</v>
      </c>
      <c r="B182" s="5" t="s">
        <v>144</v>
      </c>
      <c r="C182" s="6"/>
      <c r="D182" s="6"/>
      <c r="E182" s="6"/>
      <c r="F182" s="6"/>
      <c r="G182" s="6">
        <f t="shared" si="24"/>
        <v>0</v>
      </c>
      <c r="H182" s="17"/>
      <c r="I182" s="14">
        <v>1359</v>
      </c>
      <c r="J182" s="5" t="s">
        <v>144</v>
      </c>
      <c r="K182" s="77"/>
      <c r="L182" s="77"/>
      <c r="M182" s="6"/>
      <c r="N182" s="6"/>
      <c r="O182" s="6">
        <f t="shared" si="25"/>
        <v>0</v>
      </c>
    </row>
    <row r="183" spans="1:15">
      <c r="A183" s="90" t="s">
        <v>123</v>
      </c>
      <c r="B183" s="91"/>
      <c r="C183" s="13">
        <f>SUM(C161:C182)</f>
        <v>784</v>
      </c>
      <c r="D183" s="13">
        <f t="shared" ref="D183:F183" si="26">SUM(D161:D182)</f>
        <v>1332</v>
      </c>
      <c r="E183" s="13">
        <f t="shared" si="26"/>
        <v>0</v>
      </c>
      <c r="F183" s="13">
        <f t="shared" si="26"/>
        <v>0</v>
      </c>
      <c r="G183" s="13">
        <f>SUM(G161:G182)</f>
        <v>2116</v>
      </c>
      <c r="H183" s="17"/>
      <c r="I183" s="90" t="s">
        <v>123</v>
      </c>
      <c r="J183" s="91"/>
      <c r="K183" s="13">
        <f>SUM(K161:K182)</f>
        <v>269</v>
      </c>
      <c r="L183" s="13">
        <f t="shared" ref="L183:N183" si="27">SUM(L161:L182)</f>
        <v>223</v>
      </c>
      <c r="M183" s="13">
        <f t="shared" si="27"/>
        <v>0</v>
      </c>
      <c r="N183" s="13">
        <f t="shared" si="27"/>
        <v>0</v>
      </c>
      <c r="O183" s="13">
        <f>SUM(O161:O182)</f>
        <v>492</v>
      </c>
    </row>
    <row r="184" spans="1:15">
      <c r="A184" s="17"/>
      <c r="B184" s="17"/>
      <c r="C184" s="17"/>
      <c r="D184" s="17"/>
      <c r="E184" s="17"/>
      <c r="F184" s="17"/>
      <c r="G184" s="17"/>
      <c r="H184" s="17"/>
      <c r="I184" s="17"/>
      <c r="J184" s="17"/>
      <c r="K184" s="17"/>
      <c r="L184" s="17"/>
      <c r="M184" s="17"/>
      <c r="N184" s="17"/>
      <c r="O184" s="17"/>
    </row>
    <row r="185" spans="1:15">
      <c r="A185" s="89" t="s">
        <v>116</v>
      </c>
      <c r="B185" s="89"/>
      <c r="C185" s="89"/>
      <c r="D185" s="89"/>
      <c r="E185" s="89"/>
      <c r="F185" s="89"/>
      <c r="G185" s="89"/>
      <c r="H185" s="17"/>
      <c r="I185" s="89" t="s">
        <v>116</v>
      </c>
      <c r="J185" s="89"/>
      <c r="K185" s="89"/>
      <c r="L185" s="89"/>
      <c r="M185" s="89"/>
      <c r="N185" s="89"/>
      <c r="O185" s="89"/>
    </row>
    <row r="186" spans="1:15" ht="49.5">
      <c r="A186" s="8" t="s">
        <v>117</v>
      </c>
      <c r="B186" s="8" t="s">
        <v>118</v>
      </c>
      <c r="C186" s="8" t="s">
        <v>119</v>
      </c>
      <c r="D186" s="8" t="s">
        <v>120</v>
      </c>
      <c r="E186" s="8" t="s">
        <v>121</v>
      </c>
      <c r="F186" s="8" t="s">
        <v>122</v>
      </c>
      <c r="G186" s="8" t="s">
        <v>123</v>
      </c>
      <c r="H186" s="22"/>
      <c r="I186" s="8" t="s">
        <v>117</v>
      </c>
      <c r="J186" s="8" t="s">
        <v>118</v>
      </c>
      <c r="K186" s="8" t="s">
        <v>119</v>
      </c>
      <c r="L186" s="8" t="s">
        <v>120</v>
      </c>
      <c r="M186" s="8" t="s">
        <v>121</v>
      </c>
      <c r="N186" s="8" t="s">
        <v>122</v>
      </c>
      <c r="O186" s="8" t="s">
        <v>123</v>
      </c>
    </row>
    <row r="187" spans="1:15">
      <c r="A187" s="14">
        <v>1360</v>
      </c>
      <c r="B187" s="4" t="s">
        <v>124</v>
      </c>
      <c r="C187" s="6">
        <v>59</v>
      </c>
      <c r="D187" s="6">
        <v>68</v>
      </c>
      <c r="E187" s="6"/>
      <c r="F187" s="6"/>
      <c r="G187" s="6">
        <f>SUM(C187:F187)</f>
        <v>127</v>
      </c>
      <c r="H187" s="17"/>
      <c r="I187" s="14">
        <v>1361</v>
      </c>
      <c r="J187" s="4" t="s">
        <v>124</v>
      </c>
      <c r="K187" s="6">
        <v>3</v>
      </c>
      <c r="L187" s="6">
        <v>4</v>
      </c>
      <c r="M187" s="6"/>
      <c r="N187" s="6"/>
      <c r="O187" s="6">
        <f>SUM(K187:N187)</f>
        <v>7</v>
      </c>
    </row>
    <row r="188" spans="1:15">
      <c r="A188" s="14">
        <v>1360</v>
      </c>
      <c r="B188" s="5" t="s">
        <v>125</v>
      </c>
      <c r="C188" s="6">
        <v>61</v>
      </c>
      <c r="D188" s="6">
        <v>106</v>
      </c>
      <c r="E188" s="6"/>
      <c r="F188" s="6"/>
      <c r="G188" s="6">
        <f t="shared" ref="G188:G208" si="28">SUM(C188:F188)</f>
        <v>167</v>
      </c>
      <c r="H188" s="17"/>
      <c r="I188" s="14">
        <v>1361</v>
      </c>
      <c r="J188" s="5" t="s">
        <v>125</v>
      </c>
      <c r="K188" s="6"/>
      <c r="L188" s="6"/>
      <c r="M188" s="6"/>
      <c r="N188" s="6"/>
      <c r="O188" s="6">
        <f t="shared" ref="O188:O208" si="29">SUM(K188:N188)</f>
        <v>0</v>
      </c>
    </row>
    <row r="189" spans="1:15">
      <c r="A189" s="14">
        <v>1360</v>
      </c>
      <c r="B189" s="5" t="s">
        <v>126</v>
      </c>
      <c r="C189" s="6">
        <v>16</v>
      </c>
      <c r="D189" s="6">
        <v>24</v>
      </c>
      <c r="E189" s="6"/>
      <c r="F189" s="6"/>
      <c r="G189" s="6">
        <f t="shared" si="28"/>
        <v>40</v>
      </c>
      <c r="I189" s="14">
        <v>1361</v>
      </c>
      <c r="J189" s="5" t="s">
        <v>126</v>
      </c>
      <c r="K189" s="6">
        <v>141</v>
      </c>
      <c r="L189" s="6">
        <v>466</v>
      </c>
      <c r="M189" s="6">
        <v>1</v>
      </c>
      <c r="N189" s="6"/>
      <c r="O189" s="6">
        <f t="shared" si="29"/>
        <v>608</v>
      </c>
    </row>
    <row r="190" spans="1:15">
      <c r="A190" s="14">
        <v>1360</v>
      </c>
      <c r="B190" s="5" t="s">
        <v>127</v>
      </c>
      <c r="C190" s="6">
        <v>98</v>
      </c>
      <c r="D190" s="6">
        <v>117</v>
      </c>
      <c r="E190" s="6"/>
      <c r="F190" s="6"/>
      <c r="G190" s="6">
        <f t="shared" si="28"/>
        <v>215</v>
      </c>
      <c r="I190" s="14">
        <v>1361</v>
      </c>
      <c r="J190" s="5" t="s">
        <v>127</v>
      </c>
      <c r="K190" s="6">
        <v>8</v>
      </c>
      <c r="L190" s="6">
        <v>14</v>
      </c>
      <c r="M190" s="6"/>
      <c r="N190" s="6"/>
      <c r="O190" s="6">
        <f t="shared" si="29"/>
        <v>22</v>
      </c>
    </row>
    <row r="191" spans="1:15">
      <c r="A191" s="14">
        <v>1360</v>
      </c>
      <c r="B191" s="5" t="s">
        <v>128</v>
      </c>
      <c r="C191" s="6">
        <v>75</v>
      </c>
      <c r="D191" s="6">
        <v>117</v>
      </c>
      <c r="E191" s="6"/>
      <c r="F191" s="6"/>
      <c r="G191" s="6">
        <f t="shared" si="28"/>
        <v>192</v>
      </c>
      <c r="I191" s="14">
        <v>1361</v>
      </c>
      <c r="J191" s="5" t="s">
        <v>128</v>
      </c>
      <c r="K191" s="6">
        <v>11</v>
      </c>
      <c r="L191" s="6">
        <v>45</v>
      </c>
      <c r="M191" s="6"/>
      <c r="N191" s="6"/>
      <c r="O191" s="6">
        <f t="shared" si="29"/>
        <v>56</v>
      </c>
    </row>
    <row r="192" spans="1:15">
      <c r="A192" s="14">
        <v>1360</v>
      </c>
      <c r="B192" s="5" t="s">
        <v>129</v>
      </c>
      <c r="C192" s="6">
        <v>29</v>
      </c>
      <c r="D192" s="6">
        <v>47</v>
      </c>
      <c r="E192" s="6"/>
      <c r="F192" s="6"/>
      <c r="G192" s="6">
        <f t="shared" si="28"/>
        <v>76</v>
      </c>
      <c r="I192" s="14">
        <v>1361</v>
      </c>
      <c r="J192" s="5" t="s">
        <v>129</v>
      </c>
      <c r="K192" s="6">
        <v>5</v>
      </c>
      <c r="L192" s="6">
        <v>8</v>
      </c>
      <c r="M192" s="6"/>
      <c r="N192" s="6"/>
      <c r="O192" s="6">
        <f t="shared" si="29"/>
        <v>13</v>
      </c>
    </row>
    <row r="193" spans="1:15">
      <c r="A193" s="14">
        <v>1360</v>
      </c>
      <c r="B193" s="5" t="s">
        <v>130</v>
      </c>
      <c r="C193" s="6">
        <v>219</v>
      </c>
      <c r="D193" s="6">
        <v>303</v>
      </c>
      <c r="E193" s="6"/>
      <c r="F193" s="6"/>
      <c r="G193" s="6">
        <f t="shared" si="28"/>
        <v>522</v>
      </c>
      <c r="H193" s="17"/>
      <c r="I193" s="14">
        <v>1361</v>
      </c>
      <c r="J193" s="5" t="s">
        <v>130</v>
      </c>
      <c r="K193" s="6">
        <v>8</v>
      </c>
      <c r="L193" s="6">
        <v>50</v>
      </c>
      <c r="M193" s="6"/>
      <c r="N193" s="6"/>
      <c r="O193" s="6">
        <f t="shared" si="29"/>
        <v>58</v>
      </c>
    </row>
    <row r="194" spans="1:15">
      <c r="A194" s="14">
        <v>1360</v>
      </c>
      <c r="B194" s="5" t="s">
        <v>131</v>
      </c>
      <c r="C194" s="6">
        <v>241</v>
      </c>
      <c r="D194" s="6">
        <v>310</v>
      </c>
      <c r="E194" s="6"/>
      <c r="F194" s="6"/>
      <c r="G194" s="6">
        <f t="shared" si="28"/>
        <v>551</v>
      </c>
      <c r="H194" s="17"/>
      <c r="I194" s="14">
        <v>1361</v>
      </c>
      <c r="J194" s="5" t="s">
        <v>131</v>
      </c>
      <c r="K194" s="6">
        <v>15</v>
      </c>
      <c r="L194" s="6">
        <v>57</v>
      </c>
      <c r="M194" s="6"/>
      <c r="N194" s="6"/>
      <c r="O194" s="6">
        <f t="shared" si="29"/>
        <v>72</v>
      </c>
    </row>
    <row r="195" spans="1:15">
      <c r="A195" s="14">
        <v>1360</v>
      </c>
      <c r="B195" s="5" t="s">
        <v>132</v>
      </c>
      <c r="C195" s="6">
        <v>46</v>
      </c>
      <c r="D195" s="6">
        <v>61</v>
      </c>
      <c r="E195" s="6"/>
      <c r="F195" s="6"/>
      <c r="G195" s="6">
        <f t="shared" si="28"/>
        <v>107</v>
      </c>
      <c r="H195" s="17"/>
      <c r="I195" s="14">
        <v>1361</v>
      </c>
      <c r="J195" s="5" t="s">
        <v>132</v>
      </c>
      <c r="K195" s="6">
        <v>14</v>
      </c>
      <c r="L195" s="6">
        <v>24</v>
      </c>
      <c r="M195" s="6"/>
      <c r="N195" s="6"/>
      <c r="O195" s="6">
        <f t="shared" si="29"/>
        <v>38</v>
      </c>
    </row>
    <row r="196" spans="1:15">
      <c r="A196" s="14">
        <v>1360</v>
      </c>
      <c r="B196" s="5" t="s">
        <v>133</v>
      </c>
      <c r="C196" s="6">
        <v>110</v>
      </c>
      <c r="D196" s="6">
        <v>116</v>
      </c>
      <c r="E196" s="6"/>
      <c r="F196" s="6"/>
      <c r="G196" s="6">
        <f t="shared" si="28"/>
        <v>226</v>
      </c>
      <c r="H196" s="17"/>
      <c r="I196" s="14">
        <v>1361</v>
      </c>
      <c r="J196" s="5" t="s">
        <v>133</v>
      </c>
      <c r="K196" s="6">
        <v>12</v>
      </c>
      <c r="L196" s="6">
        <v>22</v>
      </c>
      <c r="M196" s="6"/>
      <c r="N196" s="6"/>
      <c r="O196" s="6">
        <f t="shared" si="29"/>
        <v>34</v>
      </c>
    </row>
    <row r="197" spans="1:15">
      <c r="A197" s="14">
        <v>1360</v>
      </c>
      <c r="B197" s="5" t="s">
        <v>134</v>
      </c>
      <c r="C197" s="6">
        <v>105</v>
      </c>
      <c r="D197" s="6">
        <v>170</v>
      </c>
      <c r="E197" s="6"/>
      <c r="F197" s="6"/>
      <c r="G197" s="6">
        <f t="shared" si="28"/>
        <v>275</v>
      </c>
      <c r="H197" s="17"/>
      <c r="I197" s="14">
        <v>1361</v>
      </c>
      <c r="J197" s="5" t="s">
        <v>134</v>
      </c>
      <c r="K197" s="6">
        <v>8</v>
      </c>
      <c r="L197" s="6">
        <v>24</v>
      </c>
      <c r="M197" s="6"/>
      <c r="N197" s="6"/>
      <c r="O197" s="6">
        <f t="shared" si="29"/>
        <v>32</v>
      </c>
    </row>
    <row r="198" spans="1:15">
      <c r="A198" s="14">
        <v>1360</v>
      </c>
      <c r="B198" s="5" t="s">
        <v>135</v>
      </c>
      <c r="C198" s="6">
        <v>109</v>
      </c>
      <c r="D198" s="6">
        <v>112</v>
      </c>
      <c r="E198" s="6">
        <v>1</v>
      </c>
      <c r="F198" s="6"/>
      <c r="G198" s="6">
        <f t="shared" si="28"/>
        <v>222</v>
      </c>
      <c r="H198" s="17"/>
      <c r="I198" s="14">
        <v>1361</v>
      </c>
      <c r="J198" s="5" t="s">
        <v>135</v>
      </c>
      <c r="K198" s="6"/>
      <c r="L198" s="6"/>
      <c r="M198" s="6"/>
      <c r="N198" s="6"/>
      <c r="O198" s="6">
        <f t="shared" si="29"/>
        <v>0</v>
      </c>
    </row>
    <row r="199" spans="1:15">
      <c r="A199" s="14">
        <v>1360</v>
      </c>
      <c r="B199" s="5" t="s">
        <v>136</v>
      </c>
      <c r="C199" s="6">
        <v>2</v>
      </c>
      <c r="D199" s="6">
        <v>4</v>
      </c>
      <c r="E199" s="6"/>
      <c r="F199" s="6"/>
      <c r="G199" s="6">
        <f t="shared" si="28"/>
        <v>6</v>
      </c>
      <c r="H199" s="17"/>
      <c r="I199" s="14">
        <v>1361</v>
      </c>
      <c r="J199" s="5" t="s">
        <v>136</v>
      </c>
      <c r="K199" s="6"/>
      <c r="L199" s="6"/>
      <c r="M199" s="6"/>
      <c r="N199" s="6"/>
      <c r="O199" s="6">
        <f t="shared" si="29"/>
        <v>0</v>
      </c>
    </row>
    <row r="200" spans="1:15">
      <c r="A200" s="14">
        <v>1360</v>
      </c>
      <c r="B200" s="5" t="s">
        <v>137</v>
      </c>
      <c r="C200" s="6">
        <v>37</v>
      </c>
      <c r="D200" s="6">
        <v>41</v>
      </c>
      <c r="E200" s="6"/>
      <c r="F200" s="6"/>
      <c r="G200" s="6">
        <f t="shared" si="28"/>
        <v>78</v>
      </c>
      <c r="H200" s="17"/>
      <c r="I200" s="14">
        <v>1361</v>
      </c>
      <c r="J200" s="5" t="s">
        <v>137</v>
      </c>
      <c r="K200" s="6">
        <v>11</v>
      </c>
      <c r="L200" s="6">
        <v>14</v>
      </c>
      <c r="M200" s="6"/>
      <c r="N200" s="6"/>
      <c r="O200" s="6">
        <f t="shared" si="29"/>
        <v>25</v>
      </c>
    </row>
    <row r="201" spans="1:15">
      <c r="A201" s="14">
        <v>1360</v>
      </c>
      <c r="B201" s="5" t="s">
        <v>138</v>
      </c>
      <c r="C201" s="6">
        <v>73</v>
      </c>
      <c r="D201" s="6">
        <v>141</v>
      </c>
      <c r="E201" s="6"/>
      <c r="F201" s="6"/>
      <c r="G201" s="6">
        <f t="shared" si="28"/>
        <v>214</v>
      </c>
      <c r="H201" s="17"/>
      <c r="I201" s="14">
        <v>1361</v>
      </c>
      <c r="J201" s="5" t="s">
        <v>138</v>
      </c>
      <c r="K201" s="6"/>
      <c r="L201" s="6"/>
      <c r="M201" s="6"/>
      <c r="N201" s="6"/>
      <c r="O201" s="6">
        <f t="shared" si="29"/>
        <v>0</v>
      </c>
    </row>
    <row r="202" spans="1:15">
      <c r="A202" s="14">
        <v>1360</v>
      </c>
      <c r="B202" s="5" t="s">
        <v>139</v>
      </c>
      <c r="C202" s="6">
        <v>32</v>
      </c>
      <c r="D202" s="6">
        <v>27</v>
      </c>
      <c r="E202" s="6"/>
      <c r="F202" s="6"/>
      <c r="G202" s="6">
        <f t="shared" si="28"/>
        <v>59</v>
      </c>
      <c r="H202" s="17"/>
      <c r="I202" s="14">
        <v>1361</v>
      </c>
      <c r="J202" s="5" t="s">
        <v>139</v>
      </c>
      <c r="K202" s="6">
        <v>12</v>
      </c>
      <c r="L202" s="6">
        <v>25</v>
      </c>
      <c r="M202" s="6"/>
      <c r="N202" s="6"/>
      <c r="O202" s="6">
        <f t="shared" si="29"/>
        <v>37</v>
      </c>
    </row>
    <row r="203" spans="1:15">
      <c r="A203" s="14">
        <v>1360</v>
      </c>
      <c r="B203" s="5" t="s">
        <v>140</v>
      </c>
      <c r="C203" s="6">
        <v>29</v>
      </c>
      <c r="D203" s="6">
        <v>42</v>
      </c>
      <c r="E203" s="6"/>
      <c r="F203" s="6"/>
      <c r="G203" s="6">
        <f t="shared" si="28"/>
        <v>71</v>
      </c>
      <c r="H203" s="17"/>
      <c r="I203" s="14">
        <v>1361</v>
      </c>
      <c r="J203" s="5" t="s">
        <v>140</v>
      </c>
      <c r="K203" s="6"/>
      <c r="L203" s="6">
        <v>1</v>
      </c>
      <c r="M203" s="6"/>
      <c r="N203" s="6"/>
      <c r="O203" s="6">
        <f t="shared" si="29"/>
        <v>1</v>
      </c>
    </row>
    <row r="204" spans="1:15">
      <c r="A204" s="14">
        <v>1360</v>
      </c>
      <c r="B204" s="5" t="s">
        <v>141</v>
      </c>
      <c r="C204" s="6">
        <v>68</v>
      </c>
      <c r="D204" s="6">
        <v>95</v>
      </c>
      <c r="E204" s="6"/>
      <c r="F204" s="6"/>
      <c r="G204" s="6">
        <f t="shared" si="28"/>
        <v>163</v>
      </c>
      <c r="H204" s="17"/>
      <c r="I204" s="14">
        <v>1361</v>
      </c>
      <c r="J204" s="5" t="s">
        <v>141</v>
      </c>
      <c r="K204" s="6">
        <v>8</v>
      </c>
      <c r="L204" s="6">
        <v>30</v>
      </c>
      <c r="M204" s="6"/>
      <c r="N204" s="6"/>
      <c r="O204" s="6">
        <f t="shared" si="29"/>
        <v>38</v>
      </c>
    </row>
    <row r="205" spans="1:15">
      <c r="A205" s="14">
        <v>1360</v>
      </c>
      <c r="B205" s="5" t="s">
        <v>142</v>
      </c>
      <c r="C205" s="6">
        <v>307</v>
      </c>
      <c r="D205" s="6">
        <v>418</v>
      </c>
      <c r="E205" s="6">
        <v>1</v>
      </c>
      <c r="F205" s="6"/>
      <c r="G205" s="6">
        <f t="shared" si="28"/>
        <v>726</v>
      </c>
      <c r="H205" s="17"/>
      <c r="I205" s="14">
        <v>1361</v>
      </c>
      <c r="J205" s="5" t="s">
        <v>142</v>
      </c>
      <c r="K205" s="6">
        <v>13</v>
      </c>
      <c r="L205" s="6">
        <v>54</v>
      </c>
      <c r="M205" s="6"/>
      <c r="N205" s="6"/>
      <c r="O205" s="6">
        <f t="shared" si="29"/>
        <v>67</v>
      </c>
    </row>
    <row r="206" spans="1:15">
      <c r="A206" s="14">
        <v>1360</v>
      </c>
      <c r="B206" s="5" t="s">
        <v>143</v>
      </c>
      <c r="C206" s="6">
        <v>7</v>
      </c>
      <c r="D206" s="6">
        <v>2</v>
      </c>
      <c r="E206" s="6"/>
      <c r="F206" s="6"/>
      <c r="G206" s="6">
        <f t="shared" si="28"/>
        <v>9</v>
      </c>
      <c r="H206" s="17"/>
      <c r="I206" s="14">
        <v>1361</v>
      </c>
      <c r="J206" s="5" t="s">
        <v>143</v>
      </c>
      <c r="K206" s="6"/>
      <c r="L206" s="6"/>
      <c r="M206" s="6"/>
      <c r="N206" s="6"/>
      <c r="O206" s="6">
        <f t="shared" si="29"/>
        <v>0</v>
      </c>
    </row>
    <row r="207" spans="1:15">
      <c r="A207" s="14">
        <v>1360</v>
      </c>
      <c r="B207" s="5" t="s">
        <v>122</v>
      </c>
      <c r="C207" s="6"/>
      <c r="D207" s="6"/>
      <c r="E207" s="6"/>
      <c r="F207" s="6"/>
      <c r="G207" s="6">
        <f t="shared" si="28"/>
        <v>0</v>
      </c>
      <c r="H207" s="17"/>
      <c r="I207" s="14">
        <v>1361</v>
      </c>
      <c r="J207" s="5" t="s">
        <v>122</v>
      </c>
      <c r="K207" s="6"/>
      <c r="L207" s="6"/>
      <c r="M207" s="6"/>
      <c r="N207" s="6"/>
      <c r="O207" s="6">
        <f t="shared" si="29"/>
        <v>0</v>
      </c>
    </row>
    <row r="208" spans="1:15">
      <c r="A208" s="14">
        <v>1360</v>
      </c>
      <c r="B208" s="5" t="s">
        <v>144</v>
      </c>
      <c r="C208" s="6"/>
      <c r="D208" s="6"/>
      <c r="E208" s="6"/>
      <c r="F208" s="6"/>
      <c r="G208" s="6">
        <f t="shared" si="28"/>
        <v>0</v>
      </c>
      <c r="H208" s="17"/>
      <c r="I208" s="14">
        <v>1361</v>
      </c>
      <c r="J208" s="5" t="s">
        <v>144</v>
      </c>
      <c r="K208" s="6"/>
      <c r="L208" s="6"/>
      <c r="M208" s="6"/>
      <c r="N208" s="6"/>
      <c r="O208" s="6">
        <f t="shared" si="29"/>
        <v>0</v>
      </c>
    </row>
    <row r="209" spans="1:15">
      <c r="A209" s="90" t="s">
        <v>123</v>
      </c>
      <c r="B209" s="91"/>
      <c r="C209" s="13">
        <f>SUM(C187:C208)</f>
        <v>1723</v>
      </c>
      <c r="D209" s="13">
        <f t="shared" ref="D209:F209" si="30">SUM(D187:D208)</f>
        <v>2321</v>
      </c>
      <c r="E209" s="13">
        <f t="shared" si="30"/>
        <v>2</v>
      </c>
      <c r="F209" s="13">
        <f t="shared" si="30"/>
        <v>0</v>
      </c>
      <c r="G209" s="13">
        <f>SUM(G187:G208)</f>
        <v>4046</v>
      </c>
      <c r="H209" s="17"/>
      <c r="I209" s="90" t="s">
        <v>123</v>
      </c>
      <c r="J209" s="91"/>
      <c r="K209" s="13">
        <f>SUM(K187:K208)</f>
        <v>269</v>
      </c>
      <c r="L209" s="13">
        <f t="shared" ref="L209:N209" si="31">SUM(L187:L208)</f>
        <v>838</v>
      </c>
      <c r="M209" s="13">
        <f t="shared" si="31"/>
        <v>1</v>
      </c>
      <c r="N209" s="13">
        <f t="shared" si="31"/>
        <v>0</v>
      </c>
      <c r="O209" s="13">
        <f>SUM(O187:O208)</f>
        <v>1108</v>
      </c>
    </row>
    <row r="212" spans="1:15">
      <c r="A212" s="92" t="s">
        <v>116</v>
      </c>
      <c r="B212" s="92"/>
      <c r="C212" s="92"/>
      <c r="D212" s="92"/>
      <c r="E212" s="92"/>
      <c r="F212" s="92"/>
      <c r="G212" s="92"/>
      <c r="I212" s="92" t="s">
        <v>116</v>
      </c>
      <c r="J212" s="92"/>
      <c r="K212" s="92"/>
      <c r="L212" s="92"/>
      <c r="M212" s="92"/>
      <c r="N212" s="92"/>
      <c r="O212" s="92"/>
    </row>
    <row r="213" spans="1:15" ht="49.5">
      <c r="A213" s="8" t="s">
        <v>117</v>
      </c>
      <c r="B213" s="8" t="s">
        <v>118</v>
      </c>
      <c r="C213" s="8" t="s">
        <v>119</v>
      </c>
      <c r="D213" s="8" t="s">
        <v>120</v>
      </c>
      <c r="E213" s="8" t="s">
        <v>121</v>
      </c>
      <c r="F213" s="8" t="s">
        <v>122</v>
      </c>
      <c r="G213" s="8" t="s">
        <v>123</v>
      </c>
      <c r="H213" s="23"/>
      <c r="I213" s="8" t="s">
        <v>117</v>
      </c>
      <c r="J213" s="8" t="s">
        <v>118</v>
      </c>
      <c r="K213" s="8" t="s">
        <v>119</v>
      </c>
      <c r="L213" s="8" t="s">
        <v>120</v>
      </c>
      <c r="M213" s="8" t="s">
        <v>121</v>
      </c>
      <c r="N213" s="8" t="s">
        <v>122</v>
      </c>
      <c r="O213" s="8" t="s">
        <v>123</v>
      </c>
    </row>
    <row r="214" spans="1:15">
      <c r="A214" s="14">
        <v>1362</v>
      </c>
      <c r="B214" s="5" t="s">
        <v>124</v>
      </c>
      <c r="C214" s="6"/>
      <c r="D214" s="6"/>
      <c r="E214" s="6"/>
      <c r="F214" s="6"/>
      <c r="G214" s="6">
        <f>SUM(C214:F214)</f>
        <v>0</v>
      </c>
      <c r="I214" s="14">
        <v>1363</v>
      </c>
      <c r="J214" s="5" t="s">
        <v>124</v>
      </c>
      <c r="K214" s="6">
        <v>3</v>
      </c>
      <c r="L214" s="6">
        <v>1</v>
      </c>
      <c r="M214" s="6"/>
      <c r="N214" s="6"/>
      <c r="O214" s="6">
        <f>SUM(K214:N214)</f>
        <v>4</v>
      </c>
    </row>
    <row r="215" spans="1:15">
      <c r="A215" s="14">
        <v>1362</v>
      </c>
      <c r="B215" s="5" t="s">
        <v>125</v>
      </c>
      <c r="C215" s="6"/>
      <c r="D215" s="6"/>
      <c r="E215" s="6"/>
      <c r="F215" s="6"/>
      <c r="G215" s="6">
        <f t="shared" ref="G215:G235" si="32">SUM(C215:F215)</f>
        <v>0</v>
      </c>
      <c r="I215" s="14">
        <v>1363</v>
      </c>
      <c r="J215" s="5" t="s">
        <v>125</v>
      </c>
      <c r="K215" s="6">
        <v>13</v>
      </c>
      <c r="L215" s="6">
        <v>3</v>
      </c>
      <c r="M215" s="6"/>
      <c r="N215" s="6"/>
      <c r="O215" s="6">
        <f t="shared" ref="O215:O235" si="33">SUM(K215:N215)</f>
        <v>16</v>
      </c>
    </row>
    <row r="216" spans="1:15">
      <c r="A216" s="14">
        <v>1362</v>
      </c>
      <c r="B216" s="5" t="s">
        <v>126</v>
      </c>
      <c r="C216" s="6"/>
      <c r="D216" s="6"/>
      <c r="E216" s="6"/>
      <c r="F216" s="6"/>
      <c r="G216" s="6">
        <f t="shared" si="32"/>
        <v>0</v>
      </c>
      <c r="I216" s="14">
        <v>1363</v>
      </c>
      <c r="J216" s="5" t="s">
        <v>126</v>
      </c>
      <c r="K216" s="6">
        <v>26</v>
      </c>
      <c r="L216" s="6">
        <v>6</v>
      </c>
      <c r="M216" s="6"/>
      <c r="N216" s="6"/>
      <c r="O216" s="6">
        <f t="shared" si="33"/>
        <v>32</v>
      </c>
    </row>
    <row r="217" spans="1:15">
      <c r="A217" s="14">
        <v>1362</v>
      </c>
      <c r="B217" s="5" t="s">
        <v>127</v>
      </c>
      <c r="C217" s="6"/>
      <c r="D217" s="6"/>
      <c r="E217" s="6"/>
      <c r="F217" s="6"/>
      <c r="G217" s="6">
        <f t="shared" si="32"/>
        <v>0</v>
      </c>
      <c r="I217" s="14">
        <v>1363</v>
      </c>
      <c r="J217" s="5" t="s">
        <v>127</v>
      </c>
      <c r="K217" s="6">
        <v>26</v>
      </c>
      <c r="L217" s="6">
        <v>2</v>
      </c>
      <c r="M217" s="6"/>
      <c r="N217" s="6"/>
      <c r="O217" s="6">
        <f t="shared" si="33"/>
        <v>28</v>
      </c>
    </row>
    <row r="218" spans="1:15">
      <c r="A218" s="14">
        <v>1362</v>
      </c>
      <c r="B218" s="5" t="s">
        <v>128</v>
      </c>
      <c r="C218" s="6"/>
      <c r="D218" s="6"/>
      <c r="E218" s="6"/>
      <c r="F218" s="6"/>
      <c r="G218" s="6">
        <f t="shared" si="32"/>
        <v>0</v>
      </c>
      <c r="I218" s="14">
        <v>1363</v>
      </c>
      <c r="J218" s="5" t="s">
        <v>128</v>
      </c>
      <c r="K218" s="6">
        <v>2</v>
      </c>
      <c r="L218" s="6"/>
      <c r="M218" s="6"/>
      <c r="N218" s="6"/>
      <c r="O218" s="6">
        <f t="shared" si="33"/>
        <v>2</v>
      </c>
    </row>
    <row r="219" spans="1:15">
      <c r="A219" s="14">
        <v>1362</v>
      </c>
      <c r="B219" s="5" t="s">
        <v>129</v>
      </c>
      <c r="C219" s="6"/>
      <c r="D219" s="6"/>
      <c r="E219" s="6"/>
      <c r="F219" s="6"/>
      <c r="G219" s="6">
        <f t="shared" si="32"/>
        <v>0</v>
      </c>
      <c r="I219" s="14">
        <v>1363</v>
      </c>
      <c r="J219" s="5" t="s">
        <v>129</v>
      </c>
      <c r="K219" s="6"/>
      <c r="L219" s="6"/>
      <c r="M219" s="6"/>
      <c r="N219" s="6"/>
      <c r="O219" s="6">
        <f t="shared" si="33"/>
        <v>0</v>
      </c>
    </row>
    <row r="220" spans="1:15">
      <c r="A220" s="14">
        <v>1362</v>
      </c>
      <c r="B220" s="5" t="s">
        <v>130</v>
      </c>
      <c r="C220" s="6"/>
      <c r="D220" s="6"/>
      <c r="E220" s="6"/>
      <c r="F220" s="6"/>
      <c r="G220" s="6">
        <f t="shared" si="32"/>
        <v>0</v>
      </c>
      <c r="I220" s="14">
        <v>1363</v>
      </c>
      <c r="J220" s="5" t="s">
        <v>130</v>
      </c>
      <c r="K220" s="6">
        <v>2</v>
      </c>
      <c r="L220" s="6">
        <v>2</v>
      </c>
      <c r="M220" s="6"/>
      <c r="N220" s="6"/>
      <c r="O220" s="6">
        <f t="shared" si="33"/>
        <v>4</v>
      </c>
    </row>
    <row r="221" spans="1:15">
      <c r="A221" s="14">
        <v>1362</v>
      </c>
      <c r="B221" s="5" t="s">
        <v>131</v>
      </c>
      <c r="C221" s="6"/>
      <c r="D221" s="6"/>
      <c r="E221" s="6"/>
      <c r="F221" s="6"/>
      <c r="G221" s="6">
        <f t="shared" si="32"/>
        <v>0</v>
      </c>
      <c r="I221" s="14">
        <v>1363</v>
      </c>
      <c r="J221" s="5" t="s">
        <v>131</v>
      </c>
      <c r="K221" s="6">
        <v>8</v>
      </c>
      <c r="L221" s="6"/>
      <c r="M221" s="6"/>
      <c r="N221" s="6"/>
      <c r="O221" s="6">
        <f t="shared" si="33"/>
        <v>8</v>
      </c>
    </row>
    <row r="222" spans="1:15">
      <c r="A222" s="14">
        <v>1362</v>
      </c>
      <c r="B222" s="5" t="s">
        <v>132</v>
      </c>
      <c r="C222" s="6"/>
      <c r="D222" s="6"/>
      <c r="E222" s="6"/>
      <c r="F222" s="6"/>
      <c r="G222" s="6">
        <f t="shared" si="32"/>
        <v>0</v>
      </c>
      <c r="I222" s="14">
        <v>1363</v>
      </c>
      <c r="J222" s="5" t="s">
        <v>132</v>
      </c>
      <c r="K222" s="6">
        <v>8</v>
      </c>
      <c r="L222" s="6">
        <v>1</v>
      </c>
      <c r="M222" s="6"/>
      <c r="N222" s="6"/>
      <c r="O222" s="6">
        <f t="shared" si="33"/>
        <v>9</v>
      </c>
    </row>
    <row r="223" spans="1:15">
      <c r="A223" s="14">
        <v>1362</v>
      </c>
      <c r="B223" s="5" t="s">
        <v>133</v>
      </c>
      <c r="C223" s="6"/>
      <c r="D223" s="6"/>
      <c r="E223" s="6"/>
      <c r="F223" s="6"/>
      <c r="G223" s="6">
        <f t="shared" si="32"/>
        <v>0</v>
      </c>
      <c r="I223" s="14">
        <v>1363</v>
      </c>
      <c r="J223" s="5" t="s">
        <v>133</v>
      </c>
      <c r="K223" s="6">
        <v>19</v>
      </c>
      <c r="L223" s="6"/>
      <c r="M223" s="6"/>
      <c r="N223" s="6"/>
      <c r="O223" s="6">
        <f t="shared" si="33"/>
        <v>19</v>
      </c>
    </row>
    <row r="224" spans="1:15">
      <c r="A224" s="14">
        <v>1362</v>
      </c>
      <c r="B224" s="5" t="s">
        <v>134</v>
      </c>
      <c r="C224" s="6">
        <v>9</v>
      </c>
      <c r="D224" s="6"/>
      <c r="E224" s="6"/>
      <c r="F224" s="6"/>
      <c r="G224" s="6">
        <f t="shared" si="32"/>
        <v>9</v>
      </c>
      <c r="I224" s="14">
        <v>1363</v>
      </c>
      <c r="J224" s="5" t="s">
        <v>134</v>
      </c>
      <c r="K224" s="6">
        <v>2</v>
      </c>
      <c r="L224" s="6"/>
      <c r="M224" s="6"/>
      <c r="N224" s="6"/>
      <c r="O224" s="6">
        <f t="shared" si="33"/>
        <v>2</v>
      </c>
    </row>
    <row r="225" spans="1:15">
      <c r="A225" s="14">
        <v>1362</v>
      </c>
      <c r="B225" s="5" t="s">
        <v>135</v>
      </c>
      <c r="C225" s="6"/>
      <c r="D225" s="6"/>
      <c r="E225" s="6"/>
      <c r="F225" s="6"/>
      <c r="G225" s="6">
        <f t="shared" si="32"/>
        <v>0</v>
      </c>
      <c r="I225" s="14">
        <v>1363</v>
      </c>
      <c r="J225" s="5" t="s">
        <v>135</v>
      </c>
      <c r="K225" s="6">
        <v>2</v>
      </c>
      <c r="L225" s="6">
        <v>1</v>
      </c>
      <c r="M225" s="6"/>
      <c r="N225" s="6"/>
      <c r="O225" s="6">
        <f t="shared" si="33"/>
        <v>3</v>
      </c>
    </row>
    <row r="226" spans="1:15">
      <c r="A226" s="14">
        <v>1362</v>
      </c>
      <c r="B226" s="5" t="s">
        <v>136</v>
      </c>
      <c r="C226" s="6"/>
      <c r="D226" s="6"/>
      <c r="E226" s="6"/>
      <c r="F226" s="6"/>
      <c r="G226" s="6">
        <f t="shared" si="32"/>
        <v>0</v>
      </c>
      <c r="I226" s="14">
        <v>1363</v>
      </c>
      <c r="J226" s="5" t="s">
        <v>136</v>
      </c>
      <c r="K226" s="6">
        <v>6</v>
      </c>
      <c r="L226" s="6"/>
      <c r="M226" s="6"/>
      <c r="N226" s="6"/>
      <c r="O226" s="6">
        <f t="shared" si="33"/>
        <v>6</v>
      </c>
    </row>
    <row r="227" spans="1:15">
      <c r="A227" s="14">
        <v>1362</v>
      </c>
      <c r="B227" s="5" t="s">
        <v>137</v>
      </c>
      <c r="C227" s="6"/>
      <c r="D227" s="6"/>
      <c r="E227" s="6"/>
      <c r="F227" s="6"/>
      <c r="G227" s="6">
        <f t="shared" si="32"/>
        <v>0</v>
      </c>
      <c r="I227" s="14">
        <v>1363</v>
      </c>
      <c r="J227" s="5" t="s">
        <v>137</v>
      </c>
      <c r="K227" s="6">
        <v>455</v>
      </c>
      <c r="L227" s="6">
        <v>56</v>
      </c>
      <c r="M227" s="6"/>
      <c r="N227" s="6"/>
      <c r="O227" s="6">
        <f t="shared" si="33"/>
        <v>511</v>
      </c>
    </row>
    <row r="228" spans="1:15">
      <c r="A228" s="14">
        <v>1362</v>
      </c>
      <c r="B228" s="5" t="s">
        <v>138</v>
      </c>
      <c r="C228" s="6"/>
      <c r="D228" s="6"/>
      <c r="E228" s="6"/>
      <c r="F228" s="6"/>
      <c r="G228" s="6">
        <f t="shared" si="32"/>
        <v>0</v>
      </c>
      <c r="I228" s="14">
        <v>1363</v>
      </c>
      <c r="J228" s="5" t="s">
        <v>138</v>
      </c>
      <c r="K228" s="6">
        <v>16</v>
      </c>
      <c r="L228" s="6">
        <v>5</v>
      </c>
      <c r="M228" s="6"/>
      <c r="N228" s="6"/>
      <c r="O228" s="6">
        <f t="shared" si="33"/>
        <v>21</v>
      </c>
    </row>
    <row r="229" spans="1:15">
      <c r="A229" s="14">
        <v>1362</v>
      </c>
      <c r="B229" s="5" t="s">
        <v>139</v>
      </c>
      <c r="C229" s="6"/>
      <c r="D229" s="6"/>
      <c r="E229" s="6"/>
      <c r="F229" s="6"/>
      <c r="G229" s="6">
        <f t="shared" si="32"/>
        <v>0</v>
      </c>
      <c r="I229" s="14">
        <v>1363</v>
      </c>
      <c r="J229" s="5" t="s">
        <v>139</v>
      </c>
      <c r="K229" s="6">
        <v>144</v>
      </c>
      <c r="L229" s="6">
        <v>18</v>
      </c>
      <c r="M229" s="6"/>
      <c r="N229" s="6"/>
      <c r="O229" s="6">
        <f t="shared" si="33"/>
        <v>162</v>
      </c>
    </row>
    <row r="230" spans="1:15">
      <c r="A230" s="14">
        <v>1362</v>
      </c>
      <c r="B230" s="5" t="s">
        <v>140</v>
      </c>
      <c r="C230" s="6"/>
      <c r="D230" s="6"/>
      <c r="E230" s="6"/>
      <c r="F230" s="6"/>
      <c r="G230" s="6">
        <f t="shared" si="32"/>
        <v>0</v>
      </c>
      <c r="I230" s="14">
        <v>1363</v>
      </c>
      <c r="J230" s="5" t="s">
        <v>140</v>
      </c>
      <c r="K230" s="6">
        <v>9</v>
      </c>
      <c r="L230" s="6">
        <v>4</v>
      </c>
      <c r="M230" s="6"/>
      <c r="N230" s="6"/>
      <c r="O230" s="6">
        <f t="shared" si="33"/>
        <v>13</v>
      </c>
    </row>
    <row r="231" spans="1:15">
      <c r="A231" s="14">
        <v>1362</v>
      </c>
      <c r="B231" s="5" t="s">
        <v>141</v>
      </c>
      <c r="C231" s="6">
        <v>21</v>
      </c>
      <c r="D231" s="6">
        <v>1</v>
      </c>
      <c r="E231" s="6"/>
      <c r="F231" s="6"/>
      <c r="G231" s="6">
        <f t="shared" si="32"/>
        <v>22</v>
      </c>
      <c r="I231" s="14">
        <v>1363</v>
      </c>
      <c r="J231" s="5" t="s">
        <v>141</v>
      </c>
      <c r="K231" s="6">
        <v>8</v>
      </c>
      <c r="L231" s="6">
        <v>1</v>
      </c>
      <c r="M231" s="6"/>
      <c r="N231" s="6"/>
      <c r="O231" s="6">
        <f t="shared" si="33"/>
        <v>9</v>
      </c>
    </row>
    <row r="232" spans="1:15">
      <c r="A232" s="14">
        <v>1362</v>
      </c>
      <c r="B232" s="5" t="s">
        <v>142</v>
      </c>
      <c r="C232" s="6">
        <v>38</v>
      </c>
      <c r="D232" s="6"/>
      <c r="E232" s="6"/>
      <c r="F232" s="6"/>
      <c r="G232" s="6">
        <f t="shared" si="32"/>
        <v>38</v>
      </c>
      <c r="I232" s="14">
        <v>1363</v>
      </c>
      <c r="J232" s="5" t="s">
        <v>142</v>
      </c>
      <c r="K232" s="6">
        <v>2</v>
      </c>
      <c r="L232" s="6">
        <v>3</v>
      </c>
      <c r="M232" s="6"/>
      <c r="N232" s="6"/>
      <c r="O232" s="6">
        <f t="shared" si="33"/>
        <v>5</v>
      </c>
    </row>
    <row r="233" spans="1:15">
      <c r="A233" s="14">
        <v>1362</v>
      </c>
      <c r="B233" s="5" t="s">
        <v>143</v>
      </c>
      <c r="C233" s="6"/>
      <c r="D233" s="6"/>
      <c r="E233" s="6"/>
      <c r="F233" s="6"/>
      <c r="G233" s="6">
        <f t="shared" si="32"/>
        <v>0</v>
      </c>
      <c r="I233" s="14">
        <v>1363</v>
      </c>
      <c r="J233" s="5" t="s">
        <v>143</v>
      </c>
      <c r="K233" s="6"/>
      <c r="L233" s="6"/>
      <c r="M233" s="6"/>
      <c r="N233" s="6"/>
      <c r="O233" s="6">
        <f t="shared" si="33"/>
        <v>0</v>
      </c>
    </row>
    <row r="234" spans="1:15">
      <c r="A234" s="14">
        <v>1362</v>
      </c>
      <c r="B234" s="5" t="s">
        <v>122</v>
      </c>
      <c r="C234" s="6"/>
      <c r="D234" s="6"/>
      <c r="E234" s="6"/>
      <c r="F234" s="6"/>
      <c r="G234" s="6">
        <f t="shared" si="32"/>
        <v>0</v>
      </c>
      <c r="I234" s="14">
        <v>1363</v>
      </c>
      <c r="J234" s="5" t="s">
        <v>122</v>
      </c>
      <c r="K234" s="6"/>
      <c r="L234" s="6"/>
      <c r="M234" s="6"/>
      <c r="N234" s="6"/>
      <c r="O234" s="6">
        <f t="shared" si="33"/>
        <v>0</v>
      </c>
    </row>
    <row r="235" spans="1:15">
      <c r="A235" s="14">
        <v>1362</v>
      </c>
      <c r="B235" s="5" t="s">
        <v>144</v>
      </c>
      <c r="C235" s="6"/>
      <c r="D235" s="6"/>
      <c r="E235" s="6"/>
      <c r="F235" s="6"/>
      <c r="G235" s="6">
        <f t="shared" si="32"/>
        <v>0</v>
      </c>
      <c r="I235" s="14">
        <v>1363</v>
      </c>
      <c r="J235" s="5" t="s">
        <v>144</v>
      </c>
      <c r="K235" s="6">
        <v>33</v>
      </c>
      <c r="L235" s="6">
        <v>3</v>
      </c>
      <c r="M235" s="6"/>
      <c r="N235" s="6"/>
      <c r="O235" s="6">
        <f t="shared" si="33"/>
        <v>36</v>
      </c>
    </row>
    <row r="236" spans="1:15" ht="15.6" customHeight="1">
      <c r="A236" s="90" t="s">
        <v>123</v>
      </c>
      <c r="B236" s="91"/>
      <c r="C236" s="13">
        <f>SUM(C214:C235)</f>
        <v>68</v>
      </c>
      <c r="D236" s="13">
        <f t="shared" ref="D236:F236" si="34">SUM(D214:D235)</f>
        <v>1</v>
      </c>
      <c r="E236" s="13">
        <f t="shared" si="34"/>
        <v>0</v>
      </c>
      <c r="F236" s="13">
        <f t="shared" si="34"/>
        <v>0</v>
      </c>
      <c r="G236" s="13">
        <f>SUM(G214:G235)</f>
        <v>69</v>
      </c>
      <c r="I236" s="90" t="s">
        <v>123</v>
      </c>
      <c r="J236" s="91"/>
      <c r="K236" s="13">
        <f>SUM(K214:K235)</f>
        <v>784</v>
      </c>
      <c r="L236" s="13">
        <f t="shared" ref="L236:N236" si="35">SUM(L214:L235)</f>
        <v>106</v>
      </c>
      <c r="M236" s="13">
        <f t="shared" si="35"/>
        <v>0</v>
      </c>
      <c r="N236" s="13">
        <f t="shared" si="35"/>
        <v>0</v>
      </c>
      <c r="O236" s="13">
        <f>SUM(O214:O235)</f>
        <v>890</v>
      </c>
    </row>
    <row r="238" spans="1:15">
      <c r="A238" s="92" t="s">
        <v>116</v>
      </c>
      <c r="B238" s="92"/>
      <c r="C238" s="92"/>
      <c r="D238" s="92"/>
      <c r="E238" s="92"/>
      <c r="F238" s="92"/>
      <c r="G238" s="92"/>
      <c r="H238" s="17"/>
      <c r="I238" s="92" t="s">
        <v>116</v>
      </c>
      <c r="J238" s="92"/>
      <c r="K238" s="92"/>
      <c r="L238" s="92"/>
      <c r="M238" s="92"/>
      <c r="N238" s="92"/>
      <c r="O238" s="92"/>
    </row>
    <row r="239" spans="1:15" ht="49.5">
      <c r="A239" s="8" t="s">
        <v>117</v>
      </c>
      <c r="B239" s="8" t="s">
        <v>118</v>
      </c>
      <c r="C239" s="8" t="s">
        <v>119</v>
      </c>
      <c r="D239" s="8" t="s">
        <v>120</v>
      </c>
      <c r="E239" s="8" t="s">
        <v>121</v>
      </c>
      <c r="F239" s="8" t="s">
        <v>122</v>
      </c>
      <c r="G239" s="8" t="s">
        <v>123</v>
      </c>
      <c r="H239" s="22"/>
      <c r="I239" s="8" t="s">
        <v>117</v>
      </c>
      <c r="J239" s="8" t="s">
        <v>118</v>
      </c>
      <c r="K239" s="8" t="s">
        <v>119</v>
      </c>
      <c r="L239" s="8" t="s">
        <v>120</v>
      </c>
      <c r="M239" s="8" t="s">
        <v>121</v>
      </c>
      <c r="N239" s="8" t="s">
        <v>122</v>
      </c>
      <c r="O239" s="8" t="s">
        <v>123</v>
      </c>
    </row>
    <row r="240" spans="1:15">
      <c r="A240" s="14">
        <v>1364</v>
      </c>
      <c r="B240" s="5" t="s">
        <v>124</v>
      </c>
      <c r="C240" s="6"/>
      <c r="D240" s="6"/>
      <c r="E240" s="6"/>
      <c r="F240" s="6"/>
      <c r="G240" s="6">
        <f>SUM(C240:F240)</f>
        <v>0</v>
      </c>
      <c r="H240" s="17"/>
      <c r="I240" s="14">
        <v>1365</v>
      </c>
      <c r="J240" s="5" t="s">
        <v>124</v>
      </c>
      <c r="K240" s="6">
        <v>35</v>
      </c>
      <c r="L240" s="6">
        <v>88</v>
      </c>
      <c r="M240" s="6"/>
      <c r="N240" s="6"/>
      <c r="O240" s="6">
        <f>SUM(K240:N240)</f>
        <v>123</v>
      </c>
    </row>
    <row r="241" spans="1:15">
      <c r="A241" s="14">
        <v>1364</v>
      </c>
      <c r="B241" s="5" t="s">
        <v>125</v>
      </c>
      <c r="C241" s="6"/>
      <c r="D241" s="6"/>
      <c r="E241" s="6"/>
      <c r="F241" s="6"/>
      <c r="G241" s="6">
        <f t="shared" ref="G241:G261" si="36">SUM(C241:F241)</f>
        <v>0</v>
      </c>
      <c r="H241" s="17"/>
      <c r="I241" s="14">
        <v>1365</v>
      </c>
      <c r="J241" s="5" t="s">
        <v>125</v>
      </c>
      <c r="K241" s="6">
        <v>6</v>
      </c>
      <c r="L241" s="6">
        <v>24</v>
      </c>
      <c r="M241" s="6"/>
      <c r="N241" s="6"/>
      <c r="O241" s="6">
        <f t="shared" ref="O241:O261" si="37">SUM(K241:N241)</f>
        <v>30</v>
      </c>
    </row>
    <row r="242" spans="1:15">
      <c r="A242" s="14">
        <v>1364</v>
      </c>
      <c r="B242" s="5" t="s">
        <v>126</v>
      </c>
      <c r="C242" s="6"/>
      <c r="D242" s="6"/>
      <c r="E242" s="6"/>
      <c r="F242" s="6"/>
      <c r="G242" s="6">
        <f t="shared" si="36"/>
        <v>0</v>
      </c>
      <c r="H242" s="17"/>
      <c r="I242" s="14">
        <v>1365</v>
      </c>
      <c r="J242" s="5" t="s">
        <v>126</v>
      </c>
      <c r="K242" s="6">
        <v>93</v>
      </c>
      <c r="L242" s="6">
        <v>103</v>
      </c>
      <c r="M242" s="6"/>
      <c r="N242" s="6"/>
      <c r="O242" s="6">
        <f t="shared" si="37"/>
        <v>196</v>
      </c>
    </row>
    <row r="243" spans="1:15">
      <c r="A243" s="14">
        <v>1364</v>
      </c>
      <c r="B243" s="5" t="s">
        <v>127</v>
      </c>
      <c r="C243" s="6"/>
      <c r="D243" s="6"/>
      <c r="E243" s="6"/>
      <c r="F243" s="6"/>
      <c r="G243" s="6">
        <f t="shared" si="36"/>
        <v>0</v>
      </c>
      <c r="H243" s="17"/>
      <c r="I243" s="14">
        <v>1365</v>
      </c>
      <c r="J243" s="5" t="s">
        <v>127</v>
      </c>
      <c r="K243" s="6">
        <v>159</v>
      </c>
      <c r="L243" s="6">
        <v>371</v>
      </c>
      <c r="M243" s="6"/>
      <c r="N243" s="6"/>
      <c r="O243" s="6">
        <f t="shared" si="37"/>
        <v>530</v>
      </c>
    </row>
    <row r="244" spans="1:15">
      <c r="A244" s="14">
        <v>1364</v>
      </c>
      <c r="B244" s="5" t="s">
        <v>128</v>
      </c>
      <c r="C244" s="6"/>
      <c r="D244" s="6"/>
      <c r="E244" s="6"/>
      <c r="F244" s="6"/>
      <c r="G244" s="6">
        <f t="shared" si="36"/>
        <v>0</v>
      </c>
      <c r="H244" s="17"/>
      <c r="I244" s="14">
        <v>1365</v>
      </c>
      <c r="J244" s="5" t="s">
        <v>128</v>
      </c>
      <c r="K244" s="6">
        <v>301</v>
      </c>
      <c r="L244" s="6">
        <v>680</v>
      </c>
      <c r="M244" s="6"/>
      <c r="N244" s="6"/>
      <c r="O244" s="6">
        <f t="shared" si="37"/>
        <v>981</v>
      </c>
    </row>
    <row r="245" spans="1:15">
      <c r="A245" s="14">
        <v>1364</v>
      </c>
      <c r="B245" s="5" t="s">
        <v>129</v>
      </c>
      <c r="C245" s="6"/>
      <c r="D245" s="6"/>
      <c r="E245" s="6"/>
      <c r="F245" s="6"/>
      <c r="G245" s="6">
        <f t="shared" si="36"/>
        <v>0</v>
      </c>
      <c r="H245" s="17"/>
      <c r="I245" s="14">
        <v>1365</v>
      </c>
      <c r="J245" s="5" t="s">
        <v>129</v>
      </c>
      <c r="K245" s="6">
        <v>32</v>
      </c>
      <c r="L245" s="6">
        <v>91</v>
      </c>
      <c r="M245" s="6"/>
      <c r="N245" s="6"/>
      <c r="O245" s="6">
        <f t="shared" si="37"/>
        <v>123</v>
      </c>
    </row>
    <row r="246" spans="1:15">
      <c r="A246" s="14">
        <v>1364</v>
      </c>
      <c r="B246" s="5" t="s">
        <v>130</v>
      </c>
      <c r="C246" s="6"/>
      <c r="D246" s="6"/>
      <c r="E246" s="6"/>
      <c r="F246" s="6"/>
      <c r="G246" s="6">
        <f t="shared" si="36"/>
        <v>0</v>
      </c>
      <c r="H246" s="17"/>
      <c r="I246" s="14">
        <v>1365</v>
      </c>
      <c r="J246" s="5" t="s">
        <v>130</v>
      </c>
      <c r="K246" s="6">
        <v>346</v>
      </c>
      <c r="L246" s="6">
        <v>870</v>
      </c>
      <c r="M246" s="6"/>
      <c r="N246" s="6"/>
      <c r="O246" s="6">
        <f t="shared" si="37"/>
        <v>1216</v>
      </c>
    </row>
    <row r="247" spans="1:15">
      <c r="A247" s="14">
        <v>1364</v>
      </c>
      <c r="B247" s="5" t="s">
        <v>131</v>
      </c>
      <c r="C247" s="6"/>
      <c r="D247" s="6"/>
      <c r="E247" s="6"/>
      <c r="F247" s="6"/>
      <c r="G247" s="6">
        <f t="shared" si="36"/>
        <v>0</v>
      </c>
      <c r="H247" s="17"/>
      <c r="I247" s="14">
        <v>1365</v>
      </c>
      <c r="J247" s="5" t="s">
        <v>131</v>
      </c>
      <c r="K247" s="6">
        <v>251</v>
      </c>
      <c r="L247" s="6">
        <v>686</v>
      </c>
      <c r="M247" s="6"/>
      <c r="N247" s="6"/>
      <c r="O247" s="6">
        <f t="shared" si="37"/>
        <v>937</v>
      </c>
    </row>
    <row r="248" spans="1:15">
      <c r="A248" s="14">
        <v>1364</v>
      </c>
      <c r="B248" s="5" t="s">
        <v>132</v>
      </c>
      <c r="C248" s="6"/>
      <c r="D248" s="6"/>
      <c r="E248" s="6"/>
      <c r="F248" s="6"/>
      <c r="G248" s="6">
        <f t="shared" si="36"/>
        <v>0</v>
      </c>
      <c r="H248" s="17"/>
      <c r="I248" s="14">
        <v>1365</v>
      </c>
      <c r="J248" s="5" t="s">
        <v>132</v>
      </c>
      <c r="K248" s="6">
        <v>23</v>
      </c>
      <c r="L248" s="6">
        <v>68</v>
      </c>
      <c r="M248" s="6"/>
      <c r="N248" s="6"/>
      <c r="O248" s="6">
        <f t="shared" si="37"/>
        <v>91</v>
      </c>
    </row>
    <row r="249" spans="1:15">
      <c r="A249" s="14">
        <v>1364</v>
      </c>
      <c r="B249" s="5" t="s">
        <v>133</v>
      </c>
      <c r="C249" s="6"/>
      <c r="D249" s="6"/>
      <c r="E249" s="6"/>
      <c r="F249" s="6"/>
      <c r="G249" s="6">
        <f t="shared" si="36"/>
        <v>0</v>
      </c>
      <c r="H249" s="17"/>
      <c r="I249" s="14">
        <v>1365</v>
      </c>
      <c r="J249" s="5" t="s">
        <v>133</v>
      </c>
      <c r="K249" s="6">
        <v>91</v>
      </c>
      <c r="L249" s="6">
        <v>255</v>
      </c>
      <c r="M249" s="6"/>
      <c r="N249" s="6"/>
      <c r="O249" s="6">
        <f t="shared" si="37"/>
        <v>346</v>
      </c>
    </row>
    <row r="250" spans="1:15">
      <c r="A250" s="14">
        <v>1364</v>
      </c>
      <c r="B250" s="5" t="s">
        <v>134</v>
      </c>
      <c r="C250" s="6"/>
      <c r="D250" s="6"/>
      <c r="E250" s="6"/>
      <c r="F250" s="6"/>
      <c r="G250" s="6">
        <f t="shared" si="36"/>
        <v>0</v>
      </c>
      <c r="H250" s="17"/>
      <c r="I250" s="14">
        <v>1365</v>
      </c>
      <c r="J250" s="5" t="s">
        <v>134</v>
      </c>
      <c r="K250" s="6">
        <v>120</v>
      </c>
      <c r="L250" s="6">
        <v>317</v>
      </c>
      <c r="M250" s="6"/>
      <c r="N250" s="6"/>
      <c r="O250" s="6">
        <f t="shared" si="37"/>
        <v>437</v>
      </c>
    </row>
    <row r="251" spans="1:15">
      <c r="A251" s="14">
        <v>1364</v>
      </c>
      <c r="B251" s="5" t="s">
        <v>135</v>
      </c>
      <c r="C251" s="6"/>
      <c r="D251" s="6"/>
      <c r="E251" s="6"/>
      <c r="F251" s="6"/>
      <c r="G251" s="6">
        <f t="shared" si="36"/>
        <v>0</v>
      </c>
      <c r="H251" s="17"/>
      <c r="I251" s="14">
        <v>1365</v>
      </c>
      <c r="J251" s="5" t="s">
        <v>135</v>
      </c>
      <c r="K251" s="6">
        <v>16</v>
      </c>
      <c r="L251" s="6">
        <v>32</v>
      </c>
      <c r="M251" s="6"/>
      <c r="N251" s="6"/>
      <c r="O251" s="6">
        <f t="shared" si="37"/>
        <v>48</v>
      </c>
    </row>
    <row r="252" spans="1:15">
      <c r="A252" s="14">
        <v>1364</v>
      </c>
      <c r="B252" s="5" t="s">
        <v>136</v>
      </c>
      <c r="C252" s="6"/>
      <c r="D252" s="6"/>
      <c r="E252" s="6"/>
      <c r="F252" s="6"/>
      <c r="G252" s="6">
        <f t="shared" si="36"/>
        <v>0</v>
      </c>
      <c r="H252" s="17"/>
      <c r="I252" s="14">
        <v>1365</v>
      </c>
      <c r="J252" s="5" t="s">
        <v>136</v>
      </c>
      <c r="K252" s="6">
        <v>2</v>
      </c>
      <c r="L252" s="6">
        <v>13</v>
      </c>
      <c r="M252" s="6"/>
      <c r="N252" s="6"/>
      <c r="O252" s="6">
        <f t="shared" si="37"/>
        <v>15</v>
      </c>
    </row>
    <row r="253" spans="1:15">
      <c r="A253" s="14">
        <v>1364</v>
      </c>
      <c r="B253" s="5" t="s">
        <v>137</v>
      </c>
      <c r="C253" s="6"/>
      <c r="D253" s="6"/>
      <c r="E253" s="6"/>
      <c r="F253" s="6"/>
      <c r="G253" s="6">
        <f t="shared" si="36"/>
        <v>0</v>
      </c>
      <c r="H253" s="17"/>
      <c r="I253" s="14">
        <v>1365</v>
      </c>
      <c r="J253" s="5" t="s">
        <v>137</v>
      </c>
      <c r="K253" s="6">
        <v>52</v>
      </c>
      <c r="L253" s="6">
        <v>51</v>
      </c>
      <c r="M253" s="6"/>
      <c r="N253" s="6"/>
      <c r="O253" s="6">
        <f t="shared" si="37"/>
        <v>103</v>
      </c>
    </row>
    <row r="254" spans="1:15">
      <c r="A254" s="14">
        <v>1364</v>
      </c>
      <c r="B254" s="5" t="s">
        <v>138</v>
      </c>
      <c r="C254" s="6"/>
      <c r="D254" s="6"/>
      <c r="E254" s="6"/>
      <c r="F254" s="6"/>
      <c r="G254" s="6">
        <f t="shared" si="36"/>
        <v>0</v>
      </c>
      <c r="H254" s="17"/>
      <c r="I254" s="14">
        <v>1365</v>
      </c>
      <c r="J254" s="5" t="s">
        <v>138</v>
      </c>
      <c r="K254" s="6">
        <v>18</v>
      </c>
      <c r="L254" s="6">
        <v>27</v>
      </c>
      <c r="M254" s="6"/>
      <c r="N254" s="6"/>
      <c r="O254" s="6">
        <f t="shared" si="37"/>
        <v>45</v>
      </c>
    </row>
    <row r="255" spans="1:15">
      <c r="A255" s="14">
        <v>1364</v>
      </c>
      <c r="B255" s="5" t="s">
        <v>139</v>
      </c>
      <c r="C255" s="6"/>
      <c r="D255" s="6"/>
      <c r="E255" s="6"/>
      <c r="F255" s="6"/>
      <c r="G255" s="6">
        <f t="shared" si="36"/>
        <v>0</v>
      </c>
      <c r="H255" s="17"/>
      <c r="I255" s="14">
        <v>1365</v>
      </c>
      <c r="J255" s="5" t="s">
        <v>139</v>
      </c>
      <c r="K255" s="6">
        <v>46</v>
      </c>
      <c r="L255" s="6">
        <v>108</v>
      </c>
      <c r="M255" s="6"/>
      <c r="N255" s="6"/>
      <c r="O255" s="6">
        <f t="shared" si="37"/>
        <v>154</v>
      </c>
    </row>
    <row r="256" spans="1:15">
      <c r="A256" s="14">
        <v>1364</v>
      </c>
      <c r="B256" s="5" t="s">
        <v>140</v>
      </c>
      <c r="C256" s="6"/>
      <c r="D256" s="6"/>
      <c r="E256" s="6"/>
      <c r="F256" s="6"/>
      <c r="G256" s="6">
        <f t="shared" si="36"/>
        <v>0</v>
      </c>
      <c r="H256" s="17"/>
      <c r="I256" s="14">
        <v>1365</v>
      </c>
      <c r="J256" s="5" t="s">
        <v>140</v>
      </c>
      <c r="K256" s="6">
        <v>10</v>
      </c>
      <c r="L256" s="6">
        <v>8</v>
      </c>
      <c r="M256" s="6"/>
      <c r="N256" s="6"/>
      <c r="O256" s="6">
        <f t="shared" si="37"/>
        <v>18</v>
      </c>
    </row>
    <row r="257" spans="1:15">
      <c r="A257" s="14">
        <v>1364</v>
      </c>
      <c r="B257" s="5" t="s">
        <v>141</v>
      </c>
      <c r="C257" s="6"/>
      <c r="D257" s="6"/>
      <c r="E257" s="6"/>
      <c r="F257" s="6"/>
      <c r="G257" s="6">
        <f t="shared" si="36"/>
        <v>0</v>
      </c>
      <c r="H257" s="17"/>
      <c r="I257" s="14">
        <v>1365</v>
      </c>
      <c r="J257" s="5" t="s">
        <v>141</v>
      </c>
      <c r="K257" s="6">
        <v>153</v>
      </c>
      <c r="L257" s="6">
        <v>331</v>
      </c>
      <c r="M257" s="6"/>
      <c r="N257" s="6"/>
      <c r="O257" s="6">
        <f t="shared" si="37"/>
        <v>484</v>
      </c>
    </row>
    <row r="258" spans="1:15">
      <c r="A258" s="14">
        <v>1364</v>
      </c>
      <c r="B258" s="5" t="s">
        <v>142</v>
      </c>
      <c r="C258" s="7"/>
      <c r="D258" s="7"/>
      <c r="E258" s="6"/>
      <c r="F258" s="6"/>
      <c r="G258" s="6">
        <f t="shared" si="36"/>
        <v>0</v>
      </c>
      <c r="H258" s="17"/>
      <c r="I258" s="14">
        <v>1365</v>
      </c>
      <c r="J258" s="5" t="s">
        <v>142</v>
      </c>
      <c r="K258" s="6">
        <v>454</v>
      </c>
      <c r="L258" s="6">
        <v>1035</v>
      </c>
      <c r="M258" s="6"/>
      <c r="N258" s="6"/>
      <c r="O258" s="6">
        <f t="shared" si="37"/>
        <v>1489</v>
      </c>
    </row>
    <row r="259" spans="1:15">
      <c r="A259" s="14">
        <v>1364</v>
      </c>
      <c r="B259" s="5" t="s">
        <v>143</v>
      </c>
      <c r="C259" s="6"/>
      <c r="D259" s="6"/>
      <c r="E259" s="6"/>
      <c r="F259" s="6"/>
      <c r="G259" s="6">
        <f t="shared" si="36"/>
        <v>0</v>
      </c>
      <c r="H259" s="17"/>
      <c r="I259" s="14">
        <v>1365</v>
      </c>
      <c r="J259" s="5" t="s">
        <v>143</v>
      </c>
      <c r="K259" s="6">
        <v>2</v>
      </c>
      <c r="L259" s="6">
        <v>8</v>
      </c>
      <c r="M259" s="6"/>
      <c r="N259" s="6"/>
      <c r="O259" s="6">
        <f t="shared" si="37"/>
        <v>10</v>
      </c>
    </row>
    <row r="260" spans="1:15">
      <c r="A260" s="14">
        <v>1364</v>
      </c>
      <c r="B260" s="5" t="s">
        <v>122</v>
      </c>
      <c r="C260" s="6"/>
      <c r="D260" s="6"/>
      <c r="E260" s="6"/>
      <c r="F260" s="6"/>
      <c r="G260" s="6">
        <f t="shared" si="36"/>
        <v>0</v>
      </c>
      <c r="H260" s="17"/>
      <c r="I260" s="14">
        <v>1365</v>
      </c>
      <c r="J260" s="5" t="s">
        <v>122</v>
      </c>
      <c r="K260" s="6"/>
      <c r="L260" s="6"/>
      <c r="M260" s="6"/>
      <c r="N260" s="6"/>
      <c r="O260" s="6">
        <f t="shared" si="37"/>
        <v>0</v>
      </c>
    </row>
    <row r="261" spans="1:15">
      <c r="A261" s="14">
        <v>1364</v>
      </c>
      <c r="B261" s="5" t="s">
        <v>144</v>
      </c>
      <c r="C261" s="6"/>
      <c r="D261" s="6"/>
      <c r="E261" s="6"/>
      <c r="F261" s="6"/>
      <c r="G261" s="6">
        <f t="shared" si="36"/>
        <v>0</v>
      </c>
      <c r="H261" s="17"/>
      <c r="I261" s="14">
        <v>1365</v>
      </c>
      <c r="J261" s="5" t="s">
        <v>144</v>
      </c>
      <c r="K261" s="6"/>
      <c r="L261" s="6"/>
      <c r="M261" s="6"/>
      <c r="N261" s="6"/>
      <c r="O261" s="6">
        <f t="shared" si="37"/>
        <v>0</v>
      </c>
    </row>
    <row r="262" spans="1:15">
      <c r="A262" s="90" t="s">
        <v>123</v>
      </c>
      <c r="B262" s="91"/>
      <c r="C262" s="13">
        <f>SUM(C240:C261)</f>
        <v>0</v>
      </c>
      <c r="D262" s="13">
        <f t="shared" ref="D262:F262" si="38">SUM(D240:D261)</f>
        <v>0</v>
      </c>
      <c r="E262" s="13">
        <f t="shared" si="38"/>
        <v>0</v>
      </c>
      <c r="F262" s="13">
        <f t="shared" si="38"/>
        <v>0</v>
      </c>
      <c r="G262" s="13">
        <f>SUM(G240:G261)</f>
        <v>0</v>
      </c>
      <c r="H262" s="17"/>
      <c r="I262" s="90" t="s">
        <v>123</v>
      </c>
      <c r="J262" s="91"/>
      <c r="K262" s="13">
        <f>SUM(K240:K261)</f>
        <v>2210</v>
      </c>
      <c r="L262" s="13">
        <f t="shared" ref="L262:N262" si="39">SUM(L240:L261)</f>
        <v>5166</v>
      </c>
      <c r="M262" s="13">
        <f t="shared" si="39"/>
        <v>0</v>
      </c>
      <c r="N262" s="13">
        <f t="shared" si="39"/>
        <v>0</v>
      </c>
      <c r="O262" s="13">
        <f>SUM(O240:O261)</f>
        <v>7376</v>
      </c>
    </row>
    <row r="263" spans="1:15">
      <c r="A263" s="17"/>
      <c r="B263" s="17"/>
      <c r="C263" s="17"/>
      <c r="D263" s="17"/>
      <c r="E263" s="17"/>
      <c r="F263" s="17"/>
      <c r="G263" s="17"/>
      <c r="H263" s="17"/>
      <c r="I263" s="17"/>
      <c r="J263" s="17"/>
      <c r="K263" s="17"/>
      <c r="L263" s="17"/>
      <c r="M263" s="17"/>
      <c r="N263" s="17"/>
      <c r="O263" s="17"/>
    </row>
    <row r="264" spans="1:15">
      <c r="A264" s="89" t="s">
        <v>116</v>
      </c>
      <c r="B264" s="89"/>
      <c r="C264" s="89"/>
      <c r="D264" s="89"/>
      <c r="E264" s="89"/>
      <c r="F264" s="89"/>
      <c r="G264" s="89"/>
      <c r="H264" s="17"/>
      <c r="I264" s="89" t="s">
        <v>116</v>
      </c>
      <c r="J264" s="89"/>
      <c r="K264" s="89"/>
      <c r="L264" s="89"/>
      <c r="M264" s="89"/>
      <c r="N264" s="89"/>
      <c r="O264" s="89"/>
    </row>
    <row r="265" spans="1:15" ht="49.5">
      <c r="A265" s="8" t="s">
        <v>117</v>
      </c>
      <c r="B265" s="8" t="s">
        <v>118</v>
      </c>
      <c r="C265" s="8" t="s">
        <v>119</v>
      </c>
      <c r="D265" s="8" t="s">
        <v>120</v>
      </c>
      <c r="E265" s="8" t="s">
        <v>121</v>
      </c>
      <c r="F265" s="8" t="s">
        <v>122</v>
      </c>
      <c r="G265" s="8" t="s">
        <v>123</v>
      </c>
      <c r="H265" s="22"/>
      <c r="I265" s="8" t="s">
        <v>117</v>
      </c>
      <c r="J265" s="8" t="s">
        <v>118</v>
      </c>
      <c r="K265" s="8" t="s">
        <v>119</v>
      </c>
      <c r="L265" s="8" t="s">
        <v>120</v>
      </c>
      <c r="M265" s="8" t="s">
        <v>121</v>
      </c>
      <c r="N265" s="8" t="s">
        <v>122</v>
      </c>
      <c r="O265" s="8" t="s">
        <v>123</v>
      </c>
    </row>
    <row r="266" spans="1:15">
      <c r="A266" s="14">
        <v>1366</v>
      </c>
      <c r="B266" s="4" t="s">
        <v>124</v>
      </c>
      <c r="C266" s="6">
        <v>9</v>
      </c>
      <c r="D266" s="6">
        <v>12</v>
      </c>
      <c r="E266" s="6"/>
      <c r="F266" s="6"/>
      <c r="G266" s="6">
        <f>SUM(C266:F266)</f>
        <v>21</v>
      </c>
      <c r="H266" s="17"/>
      <c r="I266" s="14">
        <v>1367</v>
      </c>
      <c r="J266" s="4" t="s">
        <v>124</v>
      </c>
      <c r="K266" s="6"/>
      <c r="L266" s="6"/>
      <c r="M266" s="6"/>
      <c r="N266" s="6"/>
      <c r="O266" s="6">
        <f>SUM(K266:N266)</f>
        <v>0</v>
      </c>
    </row>
    <row r="267" spans="1:15">
      <c r="A267" s="14">
        <v>1366</v>
      </c>
      <c r="B267" s="5" t="s">
        <v>125</v>
      </c>
      <c r="C267" s="6"/>
      <c r="D267" s="6">
        <v>6</v>
      </c>
      <c r="E267" s="6"/>
      <c r="F267" s="6"/>
      <c r="G267" s="6">
        <f t="shared" ref="G267:G287" si="40">SUM(C267:F267)</f>
        <v>6</v>
      </c>
      <c r="H267" s="17"/>
      <c r="I267" s="14">
        <v>1367</v>
      </c>
      <c r="J267" s="5" t="s">
        <v>125</v>
      </c>
      <c r="K267" s="6"/>
      <c r="L267" s="6"/>
      <c r="M267" s="6"/>
      <c r="N267" s="6"/>
      <c r="O267" s="6">
        <f t="shared" ref="O267:O287" si="41">SUM(K267:N267)</f>
        <v>0</v>
      </c>
    </row>
    <row r="268" spans="1:15">
      <c r="A268" s="14">
        <v>1366</v>
      </c>
      <c r="B268" s="5" t="s">
        <v>126</v>
      </c>
      <c r="C268" s="6">
        <v>12</v>
      </c>
      <c r="D268" s="6">
        <v>14</v>
      </c>
      <c r="E268" s="6"/>
      <c r="F268" s="6"/>
      <c r="G268" s="6">
        <f t="shared" si="40"/>
        <v>26</v>
      </c>
      <c r="I268" s="14">
        <v>1367</v>
      </c>
      <c r="J268" s="5" t="s">
        <v>126</v>
      </c>
      <c r="K268" s="6"/>
      <c r="L268" s="6"/>
      <c r="M268" s="6"/>
      <c r="N268" s="6"/>
      <c r="O268" s="6">
        <f t="shared" si="41"/>
        <v>0</v>
      </c>
    </row>
    <row r="269" spans="1:15">
      <c r="A269" s="14">
        <v>1366</v>
      </c>
      <c r="B269" s="5" t="s">
        <v>127</v>
      </c>
      <c r="C269" s="6">
        <v>7</v>
      </c>
      <c r="D269" s="6">
        <v>21</v>
      </c>
      <c r="E269" s="6"/>
      <c r="F269" s="6"/>
      <c r="G269" s="6">
        <f t="shared" si="40"/>
        <v>28</v>
      </c>
      <c r="I269" s="14">
        <v>1367</v>
      </c>
      <c r="J269" s="5" t="s">
        <v>127</v>
      </c>
      <c r="K269" s="6"/>
      <c r="L269" s="6"/>
      <c r="M269" s="6"/>
      <c r="N269" s="6"/>
      <c r="O269" s="6">
        <f t="shared" si="41"/>
        <v>0</v>
      </c>
    </row>
    <row r="270" spans="1:15">
      <c r="A270" s="14">
        <v>1366</v>
      </c>
      <c r="B270" s="5" t="s">
        <v>128</v>
      </c>
      <c r="C270" s="6">
        <v>36</v>
      </c>
      <c r="D270" s="6">
        <v>112</v>
      </c>
      <c r="E270" s="6"/>
      <c r="F270" s="6"/>
      <c r="G270" s="6">
        <f t="shared" si="40"/>
        <v>148</v>
      </c>
      <c r="I270" s="14">
        <v>1367</v>
      </c>
      <c r="J270" s="5" t="s">
        <v>128</v>
      </c>
      <c r="K270" s="6"/>
      <c r="L270" s="6"/>
      <c r="M270" s="6"/>
      <c r="N270" s="6"/>
      <c r="O270" s="6">
        <f t="shared" si="41"/>
        <v>0</v>
      </c>
    </row>
    <row r="271" spans="1:15">
      <c r="A271" s="14">
        <v>1366</v>
      </c>
      <c r="B271" s="5" t="s">
        <v>129</v>
      </c>
      <c r="C271" s="6">
        <v>2</v>
      </c>
      <c r="D271" s="6">
        <v>18</v>
      </c>
      <c r="E271" s="6"/>
      <c r="F271" s="6"/>
      <c r="G271" s="6">
        <f t="shared" si="40"/>
        <v>20</v>
      </c>
      <c r="I271" s="14">
        <v>1367</v>
      </c>
      <c r="J271" s="5" t="s">
        <v>129</v>
      </c>
      <c r="K271" s="6"/>
      <c r="L271" s="6"/>
      <c r="M271" s="6"/>
      <c r="N271" s="6"/>
      <c r="O271" s="6">
        <f t="shared" si="41"/>
        <v>0</v>
      </c>
    </row>
    <row r="272" spans="1:15">
      <c r="A272" s="14">
        <v>1366</v>
      </c>
      <c r="B272" s="5" t="s">
        <v>130</v>
      </c>
      <c r="C272" s="6">
        <v>41</v>
      </c>
      <c r="D272" s="6">
        <v>125</v>
      </c>
      <c r="E272" s="6"/>
      <c r="F272" s="6"/>
      <c r="G272" s="6">
        <f t="shared" si="40"/>
        <v>166</v>
      </c>
      <c r="H272" s="17"/>
      <c r="I272" s="14">
        <v>1367</v>
      </c>
      <c r="J272" s="5" t="s">
        <v>130</v>
      </c>
      <c r="K272" s="6"/>
      <c r="L272" s="6"/>
      <c r="M272" s="6"/>
      <c r="N272" s="6"/>
      <c r="O272" s="6">
        <f t="shared" si="41"/>
        <v>0</v>
      </c>
    </row>
    <row r="273" spans="1:15">
      <c r="A273" s="14">
        <v>1366</v>
      </c>
      <c r="B273" s="5" t="s">
        <v>131</v>
      </c>
      <c r="C273" s="6">
        <v>21</v>
      </c>
      <c r="D273" s="6">
        <v>46</v>
      </c>
      <c r="E273" s="6"/>
      <c r="F273" s="6"/>
      <c r="G273" s="6">
        <f t="shared" si="40"/>
        <v>67</v>
      </c>
      <c r="H273" s="17"/>
      <c r="I273" s="14">
        <v>1367</v>
      </c>
      <c r="J273" s="5" t="s">
        <v>131</v>
      </c>
      <c r="K273" s="6">
        <v>13</v>
      </c>
      <c r="L273" s="6"/>
      <c r="M273" s="6"/>
      <c r="N273" s="6"/>
      <c r="O273" s="6">
        <f t="shared" si="41"/>
        <v>13</v>
      </c>
    </row>
    <row r="274" spans="1:15">
      <c r="A274" s="14">
        <v>1366</v>
      </c>
      <c r="B274" s="5" t="s">
        <v>132</v>
      </c>
      <c r="C274" s="6">
        <v>3</v>
      </c>
      <c r="D274" s="6">
        <v>14</v>
      </c>
      <c r="E274" s="6"/>
      <c r="F274" s="6"/>
      <c r="G274" s="6">
        <f t="shared" si="40"/>
        <v>17</v>
      </c>
      <c r="H274" s="17"/>
      <c r="I274" s="14">
        <v>1367</v>
      </c>
      <c r="J274" s="5" t="s">
        <v>132</v>
      </c>
      <c r="K274" s="6"/>
      <c r="L274" s="6"/>
      <c r="M274" s="6"/>
      <c r="N274" s="6"/>
      <c r="O274" s="6">
        <f t="shared" si="41"/>
        <v>0</v>
      </c>
    </row>
    <row r="275" spans="1:15">
      <c r="A275" s="14">
        <v>1366</v>
      </c>
      <c r="B275" s="5" t="s">
        <v>133</v>
      </c>
      <c r="C275" s="6">
        <v>14</v>
      </c>
      <c r="D275" s="6">
        <v>47</v>
      </c>
      <c r="E275" s="6"/>
      <c r="F275" s="6"/>
      <c r="G275" s="6">
        <f t="shared" si="40"/>
        <v>61</v>
      </c>
      <c r="H275" s="17"/>
      <c r="I275" s="14">
        <v>1367</v>
      </c>
      <c r="J275" s="5" t="s">
        <v>133</v>
      </c>
      <c r="K275" s="6"/>
      <c r="L275" s="6"/>
      <c r="M275" s="6"/>
      <c r="N275" s="6"/>
      <c r="O275" s="6">
        <f t="shared" si="41"/>
        <v>0</v>
      </c>
    </row>
    <row r="276" spans="1:15">
      <c r="A276" s="14">
        <v>1366</v>
      </c>
      <c r="B276" s="5" t="s">
        <v>134</v>
      </c>
      <c r="C276" s="6">
        <v>11</v>
      </c>
      <c r="D276" s="6">
        <v>9</v>
      </c>
      <c r="E276" s="6"/>
      <c r="F276" s="6"/>
      <c r="G276" s="6">
        <f t="shared" si="40"/>
        <v>20</v>
      </c>
      <c r="H276" s="17"/>
      <c r="I276" s="14">
        <v>1367</v>
      </c>
      <c r="J276" s="5" t="s">
        <v>134</v>
      </c>
      <c r="K276" s="6"/>
      <c r="L276" s="6"/>
      <c r="M276" s="6"/>
      <c r="N276" s="6"/>
      <c r="O276" s="6">
        <f t="shared" si="41"/>
        <v>0</v>
      </c>
    </row>
    <row r="277" spans="1:15">
      <c r="A277" s="14">
        <v>1366</v>
      </c>
      <c r="B277" s="5" t="s">
        <v>135</v>
      </c>
      <c r="C277" s="6">
        <v>2</v>
      </c>
      <c r="D277" s="6">
        <v>6</v>
      </c>
      <c r="E277" s="6"/>
      <c r="F277" s="6"/>
      <c r="G277" s="6">
        <f t="shared" si="40"/>
        <v>8</v>
      </c>
      <c r="H277" s="17"/>
      <c r="I277" s="14">
        <v>1367</v>
      </c>
      <c r="J277" s="5" t="s">
        <v>135</v>
      </c>
      <c r="K277" s="6"/>
      <c r="L277" s="6"/>
      <c r="M277" s="6"/>
      <c r="N277" s="6"/>
      <c r="O277" s="6">
        <f t="shared" si="41"/>
        <v>0</v>
      </c>
    </row>
    <row r="278" spans="1:15">
      <c r="A278" s="14">
        <v>1366</v>
      </c>
      <c r="B278" s="5" t="s">
        <v>136</v>
      </c>
      <c r="C278" s="6">
        <v>1</v>
      </c>
      <c r="D278" s="6">
        <v>3</v>
      </c>
      <c r="E278" s="6"/>
      <c r="F278" s="6"/>
      <c r="G278" s="6">
        <f t="shared" si="40"/>
        <v>4</v>
      </c>
      <c r="H278" s="17"/>
      <c r="I278" s="14">
        <v>1367</v>
      </c>
      <c r="J278" s="5" t="s">
        <v>136</v>
      </c>
      <c r="K278" s="6"/>
      <c r="L278" s="6"/>
      <c r="M278" s="6"/>
      <c r="N278" s="6"/>
      <c r="O278" s="6">
        <f t="shared" si="41"/>
        <v>0</v>
      </c>
    </row>
    <row r="279" spans="1:15">
      <c r="A279" s="14">
        <v>1366</v>
      </c>
      <c r="B279" s="5" t="s">
        <v>137</v>
      </c>
      <c r="C279" s="6">
        <v>30</v>
      </c>
      <c r="D279" s="6">
        <v>26</v>
      </c>
      <c r="E279" s="6"/>
      <c r="F279" s="6"/>
      <c r="G279" s="6">
        <f t="shared" si="40"/>
        <v>56</v>
      </c>
      <c r="H279" s="17"/>
      <c r="I279" s="14">
        <v>1367</v>
      </c>
      <c r="J279" s="5" t="s">
        <v>137</v>
      </c>
      <c r="K279" s="6">
        <v>15</v>
      </c>
      <c r="L279" s="6">
        <v>1</v>
      </c>
      <c r="M279" s="6"/>
      <c r="N279" s="6"/>
      <c r="O279" s="6">
        <f t="shared" si="41"/>
        <v>16</v>
      </c>
    </row>
    <row r="280" spans="1:15">
      <c r="A280" s="14">
        <v>1366</v>
      </c>
      <c r="B280" s="5" t="s">
        <v>138</v>
      </c>
      <c r="C280" s="6">
        <v>2</v>
      </c>
      <c r="D280" s="6">
        <v>10</v>
      </c>
      <c r="E280" s="6"/>
      <c r="F280" s="6"/>
      <c r="G280" s="6">
        <f t="shared" si="40"/>
        <v>12</v>
      </c>
      <c r="H280" s="17"/>
      <c r="I280" s="14">
        <v>1367</v>
      </c>
      <c r="J280" s="5" t="s">
        <v>138</v>
      </c>
      <c r="K280" s="6"/>
      <c r="L280" s="6"/>
      <c r="M280" s="6"/>
      <c r="N280" s="6"/>
      <c r="O280" s="6">
        <f t="shared" si="41"/>
        <v>0</v>
      </c>
    </row>
    <row r="281" spans="1:15">
      <c r="A281" s="14">
        <v>1366</v>
      </c>
      <c r="B281" s="5" t="s">
        <v>139</v>
      </c>
      <c r="C281" s="6">
        <v>14</v>
      </c>
      <c r="D281" s="6">
        <v>22</v>
      </c>
      <c r="E281" s="6"/>
      <c r="F281" s="6"/>
      <c r="G281" s="6">
        <f t="shared" si="40"/>
        <v>36</v>
      </c>
      <c r="H281" s="17"/>
      <c r="I281" s="14">
        <v>1367</v>
      </c>
      <c r="J281" s="5" t="s">
        <v>139</v>
      </c>
      <c r="K281" s="6">
        <v>24</v>
      </c>
      <c r="L281" s="6">
        <v>4</v>
      </c>
      <c r="M281" s="6"/>
      <c r="N281" s="6"/>
      <c r="O281" s="6">
        <f t="shared" si="41"/>
        <v>28</v>
      </c>
    </row>
    <row r="282" spans="1:15">
      <c r="A282" s="14">
        <v>1366</v>
      </c>
      <c r="B282" s="5" t="s">
        <v>140</v>
      </c>
      <c r="C282" s="6">
        <v>4</v>
      </c>
      <c r="D282" s="6">
        <v>3</v>
      </c>
      <c r="E282" s="6"/>
      <c r="F282" s="6"/>
      <c r="G282" s="6">
        <f t="shared" si="40"/>
        <v>7</v>
      </c>
      <c r="H282" s="17"/>
      <c r="I282" s="14">
        <v>1367</v>
      </c>
      <c r="J282" s="5" t="s">
        <v>140</v>
      </c>
      <c r="K282" s="6"/>
      <c r="L282" s="6"/>
      <c r="M282" s="6"/>
      <c r="N282" s="6"/>
      <c r="O282" s="6">
        <f t="shared" si="41"/>
        <v>0</v>
      </c>
    </row>
    <row r="283" spans="1:15">
      <c r="A283" s="14">
        <v>1366</v>
      </c>
      <c r="B283" s="5" t="s">
        <v>141</v>
      </c>
      <c r="C283" s="6">
        <v>9</v>
      </c>
      <c r="D283" s="6">
        <v>22</v>
      </c>
      <c r="E283" s="6"/>
      <c r="F283" s="6"/>
      <c r="G283" s="6">
        <f t="shared" si="40"/>
        <v>31</v>
      </c>
      <c r="H283" s="17"/>
      <c r="I283" s="14">
        <v>1367</v>
      </c>
      <c r="J283" s="5" t="s">
        <v>141</v>
      </c>
      <c r="K283" s="6">
        <v>12</v>
      </c>
      <c r="L283" s="6">
        <v>2</v>
      </c>
      <c r="M283" s="6"/>
      <c r="N283" s="6"/>
      <c r="O283" s="6">
        <f t="shared" si="41"/>
        <v>14</v>
      </c>
    </row>
    <row r="284" spans="1:15">
      <c r="A284" s="14">
        <v>1366</v>
      </c>
      <c r="B284" s="5" t="s">
        <v>142</v>
      </c>
      <c r="C284" s="6">
        <v>105</v>
      </c>
      <c r="D284" s="6">
        <v>214</v>
      </c>
      <c r="E284" s="6"/>
      <c r="F284" s="6"/>
      <c r="G284" s="6">
        <f t="shared" si="40"/>
        <v>319</v>
      </c>
      <c r="H284" s="17"/>
      <c r="I284" s="14">
        <v>1367</v>
      </c>
      <c r="J284" s="5" t="s">
        <v>142</v>
      </c>
      <c r="K284" s="6"/>
      <c r="L284" s="6"/>
      <c r="M284" s="6"/>
      <c r="N284" s="6"/>
      <c r="O284" s="6">
        <f t="shared" si="41"/>
        <v>0</v>
      </c>
    </row>
    <row r="285" spans="1:15">
      <c r="A285" s="14">
        <v>1366</v>
      </c>
      <c r="B285" s="5" t="s">
        <v>143</v>
      </c>
      <c r="C285" s="6">
        <v>14</v>
      </c>
      <c r="D285" s="6">
        <v>8</v>
      </c>
      <c r="E285" s="6"/>
      <c r="F285" s="6"/>
      <c r="G285" s="6">
        <f t="shared" si="40"/>
        <v>22</v>
      </c>
      <c r="H285" s="17"/>
      <c r="I285" s="14">
        <v>1367</v>
      </c>
      <c r="J285" s="5" t="s">
        <v>143</v>
      </c>
      <c r="K285" s="6"/>
      <c r="L285" s="6"/>
      <c r="M285" s="6"/>
      <c r="N285" s="6"/>
      <c r="O285" s="6">
        <f t="shared" si="41"/>
        <v>0</v>
      </c>
    </row>
    <row r="286" spans="1:15">
      <c r="A286" s="14">
        <v>1366</v>
      </c>
      <c r="B286" s="5" t="s">
        <v>122</v>
      </c>
      <c r="C286" s="6"/>
      <c r="D286" s="6"/>
      <c r="E286" s="6"/>
      <c r="F286" s="6"/>
      <c r="G286" s="6">
        <f t="shared" si="40"/>
        <v>0</v>
      </c>
      <c r="H286" s="17"/>
      <c r="I286" s="14">
        <v>1367</v>
      </c>
      <c r="J286" s="5" t="s">
        <v>122</v>
      </c>
      <c r="K286" s="6"/>
      <c r="L286" s="6"/>
      <c r="M286" s="6"/>
      <c r="N286" s="6"/>
      <c r="O286" s="6">
        <f t="shared" si="41"/>
        <v>0</v>
      </c>
    </row>
    <row r="287" spans="1:15">
      <c r="A287" s="14">
        <v>1366</v>
      </c>
      <c r="B287" s="5" t="s">
        <v>144</v>
      </c>
      <c r="C287" s="6"/>
      <c r="D287" s="6"/>
      <c r="E287" s="6"/>
      <c r="F287" s="6"/>
      <c r="G287" s="6">
        <f t="shared" si="40"/>
        <v>0</v>
      </c>
      <c r="H287" s="17"/>
      <c r="I287" s="14">
        <v>1367</v>
      </c>
      <c r="J287" s="5" t="s">
        <v>144</v>
      </c>
      <c r="K287" s="6"/>
      <c r="L287" s="6"/>
      <c r="M287" s="6"/>
      <c r="N287" s="6"/>
      <c r="O287" s="6">
        <f t="shared" si="41"/>
        <v>0</v>
      </c>
    </row>
    <row r="288" spans="1:15">
      <c r="A288" s="90" t="s">
        <v>123</v>
      </c>
      <c r="B288" s="91"/>
      <c r="C288" s="13">
        <f>SUM(C266:C287)</f>
        <v>337</v>
      </c>
      <c r="D288" s="13">
        <f t="shared" ref="D288:F288" si="42">SUM(D266:D287)</f>
        <v>738</v>
      </c>
      <c r="E288" s="13">
        <f t="shared" si="42"/>
        <v>0</v>
      </c>
      <c r="F288" s="13">
        <f t="shared" si="42"/>
        <v>0</v>
      </c>
      <c r="G288" s="13">
        <f>SUM(G266:G287)</f>
        <v>1075</v>
      </c>
      <c r="H288" s="17"/>
      <c r="I288" s="90" t="s">
        <v>123</v>
      </c>
      <c r="J288" s="91"/>
      <c r="K288" s="13">
        <f>SUM(K266:K287)</f>
        <v>64</v>
      </c>
      <c r="L288" s="13">
        <f t="shared" ref="L288:N288" si="43">SUM(L266:L287)</f>
        <v>7</v>
      </c>
      <c r="M288" s="13">
        <f t="shared" si="43"/>
        <v>0</v>
      </c>
      <c r="N288" s="13">
        <f t="shared" si="43"/>
        <v>0</v>
      </c>
      <c r="O288" s="13">
        <f>SUM(O266:O287)</f>
        <v>71</v>
      </c>
    </row>
    <row r="291" spans="1:15">
      <c r="A291" s="92" t="s">
        <v>116</v>
      </c>
      <c r="B291" s="92"/>
      <c r="C291" s="92"/>
      <c r="D291" s="92"/>
      <c r="E291" s="92"/>
      <c r="F291" s="92"/>
      <c r="G291" s="92"/>
      <c r="I291" s="92" t="s">
        <v>116</v>
      </c>
      <c r="J291" s="92"/>
      <c r="K291" s="92"/>
      <c r="L291" s="92"/>
      <c r="M291" s="92"/>
      <c r="N291" s="92"/>
      <c r="O291" s="92"/>
    </row>
    <row r="292" spans="1:15" ht="49.5">
      <c r="A292" s="8" t="s">
        <v>117</v>
      </c>
      <c r="B292" s="8" t="s">
        <v>118</v>
      </c>
      <c r="C292" s="8" t="s">
        <v>119</v>
      </c>
      <c r="D292" s="8" t="s">
        <v>120</v>
      </c>
      <c r="E292" s="8" t="s">
        <v>121</v>
      </c>
      <c r="F292" s="8" t="s">
        <v>122</v>
      </c>
      <c r="G292" s="8" t="s">
        <v>123</v>
      </c>
      <c r="H292" s="23"/>
      <c r="I292" s="8" t="s">
        <v>117</v>
      </c>
      <c r="J292" s="8" t="s">
        <v>118</v>
      </c>
      <c r="K292" s="8" t="s">
        <v>119</v>
      </c>
      <c r="L292" s="8" t="s">
        <v>120</v>
      </c>
      <c r="M292" s="8" t="s">
        <v>121</v>
      </c>
      <c r="N292" s="8" t="s">
        <v>122</v>
      </c>
      <c r="O292" s="8" t="s">
        <v>123</v>
      </c>
    </row>
    <row r="293" spans="1:15">
      <c r="A293" s="14">
        <v>1368</v>
      </c>
      <c r="B293" s="5" t="s">
        <v>124</v>
      </c>
      <c r="C293" s="6">
        <v>3</v>
      </c>
      <c r="D293" s="6">
        <v>2</v>
      </c>
      <c r="E293" s="6"/>
      <c r="F293" s="6"/>
      <c r="G293" s="6">
        <f>SUM(C293:F293)</f>
        <v>5</v>
      </c>
      <c r="I293" s="14">
        <v>1369</v>
      </c>
      <c r="J293" s="5" t="s">
        <v>124</v>
      </c>
      <c r="K293" s="6"/>
      <c r="L293" s="6"/>
      <c r="M293" s="6"/>
      <c r="N293" s="6"/>
      <c r="O293" s="6">
        <f>SUM(K293:N293)</f>
        <v>0</v>
      </c>
    </row>
    <row r="294" spans="1:15">
      <c r="A294" s="14">
        <v>1368</v>
      </c>
      <c r="B294" s="5" t="s">
        <v>125</v>
      </c>
      <c r="C294" s="6"/>
      <c r="D294" s="6"/>
      <c r="E294" s="6"/>
      <c r="F294" s="6"/>
      <c r="G294" s="6">
        <f t="shared" ref="G294:G314" si="44">SUM(C294:F294)</f>
        <v>0</v>
      </c>
      <c r="I294" s="14">
        <v>1369</v>
      </c>
      <c r="J294" s="5" t="s">
        <v>125</v>
      </c>
      <c r="K294" s="6"/>
      <c r="L294" s="6"/>
      <c r="M294" s="6"/>
      <c r="N294" s="6"/>
      <c r="O294" s="6">
        <f t="shared" ref="O294:O314" si="45">SUM(K294:N294)</f>
        <v>0</v>
      </c>
    </row>
    <row r="295" spans="1:15">
      <c r="A295" s="14">
        <v>1368</v>
      </c>
      <c r="B295" s="5" t="s">
        <v>126</v>
      </c>
      <c r="C295" s="6"/>
      <c r="D295" s="6"/>
      <c r="E295" s="6"/>
      <c r="F295" s="6"/>
      <c r="G295" s="6">
        <f t="shared" si="44"/>
        <v>0</v>
      </c>
      <c r="I295" s="14">
        <v>1369</v>
      </c>
      <c r="J295" s="5" t="s">
        <v>126</v>
      </c>
      <c r="K295" s="6"/>
      <c r="L295" s="6"/>
      <c r="M295" s="6"/>
      <c r="N295" s="6"/>
      <c r="O295" s="6">
        <f t="shared" si="45"/>
        <v>0</v>
      </c>
    </row>
    <row r="296" spans="1:15">
      <c r="A296" s="14">
        <v>1368</v>
      </c>
      <c r="B296" s="5" t="s">
        <v>127</v>
      </c>
      <c r="C296" s="6">
        <v>3</v>
      </c>
      <c r="D296" s="6"/>
      <c r="E296" s="6"/>
      <c r="F296" s="6"/>
      <c r="G296" s="6">
        <f t="shared" si="44"/>
        <v>3</v>
      </c>
      <c r="I296" s="14">
        <v>1369</v>
      </c>
      <c r="J296" s="5" t="s">
        <v>127</v>
      </c>
      <c r="K296" s="6"/>
      <c r="L296" s="6"/>
      <c r="M296" s="6"/>
      <c r="N296" s="6"/>
      <c r="O296" s="6">
        <f t="shared" si="45"/>
        <v>0</v>
      </c>
    </row>
    <row r="297" spans="1:15">
      <c r="A297" s="14">
        <v>1368</v>
      </c>
      <c r="B297" s="5" t="s">
        <v>128</v>
      </c>
      <c r="C297" s="6"/>
      <c r="D297" s="6"/>
      <c r="E297" s="6"/>
      <c r="F297" s="6"/>
      <c r="G297" s="6">
        <f t="shared" si="44"/>
        <v>0</v>
      </c>
      <c r="I297" s="14">
        <v>1369</v>
      </c>
      <c r="J297" s="5" t="s">
        <v>128</v>
      </c>
      <c r="K297" s="6"/>
      <c r="L297" s="6"/>
      <c r="M297" s="6"/>
      <c r="N297" s="6"/>
      <c r="O297" s="6">
        <f t="shared" si="45"/>
        <v>0</v>
      </c>
    </row>
    <row r="298" spans="1:15">
      <c r="A298" s="14">
        <v>1368</v>
      </c>
      <c r="B298" s="5" t="s">
        <v>129</v>
      </c>
      <c r="C298" s="6">
        <v>5</v>
      </c>
      <c r="D298" s="6">
        <v>2</v>
      </c>
      <c r="E298" s="6"/>
      <c r="F298" s="6"/>
      <c r="G298" s="6">
        <f t="shared" si="44"/>
        <v>7</v>
      </c>
      <c r="I298" s="14">
        <v>1369</v>
      </c>
      <c r="J298" s="5" t="s">
        <v>129</v>
      </c>
      <c r="K298" s="6"/>
      <c r="L298" s="6"/>
      <c r="M298" s="6"/>
      <c r="N298" s="6"/>
      <c r="O298" s="6">
        <f t="shared" si="45"/>
        <v>0</v>
      </c>
    </row>
    <row r="299" spans="1:15">
      <c r="A299" s="14">
        <v>1368</v>
      </c>
      <c r="B299" s="5" t="s">
        <v>130</v>
      </c>
      <c r="C299" s="6"/>
      <c r="D299" s="6"/>
      <c r="E299" s="6"/>
      <c r="F299" s="6"/>
      <c r="G299" s="6">
        <f t="shared" si="44"/>
        <v>0</v>
      </c>
      <c r="I299" s="14">
        <v>1369</v>
      </c>
      <c r="J299" s="5" t="s">
        <v>130</v>
      </c>
      <c r="K299" s="6"/>
      <c r="L299" s="6"/>
      <c r="M299" s="6"/>
      <c r="N299" s="6"/>
      <c r="O299" s="6">
        <f t="shared" si="45"/>
        <v>0</v>
      </c>
    </row>
    <row r="300" spans="1:15">
      <c r="A300" s="14">
        <v>1368</v>
      </c>
      <c r="B300" s="5" t="s">
        <v>131</v>
      </c>
      <c r="C300" s="6"/>
      <c r="D300" s="6"/>
      <c r="E300" s="6"/>
      <c r="F300" s="6"/>
      <c r="G300" s="6">
        <f t="shared" si="44"/>
        <v>0</v>
      </c>
      <c r="I300" s="14">
        <v>1369</v>
      </c>
      <c r="J300" s="5" t="s">
        <v>131</v>
      </c>
      <c r="K300" s="6"/>
      <c r="L300" s="6"/>
      <c r="M300" s="6"/>
      <c r="N300" s="6"/>
      <c r="O300" s="6">
        <f t="shared" si="45"/>
        <v>0</v>
      </c>
    </row>
    <row r="301" spans="1:15">
      <c r="A301" s="14">
        <v>1368</v>
      </c>
      <c r="B301" s="5" t="s">
        <v>132</v>
      </c>
      <c r="C301" s="6"/>
      <c r="D301" s="6"/>
      <c r="E301" s="6"/>
      <c r="F301" s="6"/>
      <c r="G301" s="6">
        <f t="shared" si="44"/>
        <v>0</v>
      </c>
      <c r="I301" s="14">
        <v>1369</v>
      </c>
      <c r="J301" s="5" t="s">
        <v>132</v>
      </c>
      <c r="K301" s="6"/>
      <c r="L301" s="6"/>
      <c r="M301" s="6"/>
      <c r="N301" s="6"/>
      <c r="O301" s="6">
        <f t="shared" si="45"/>
        <v>0</v>
      </c>
    </row>
    <row r="302" spans="1:15">
      <c r="A302" s="14">
        <v>1368</v>
      </c>
      <c r="B302" s="5" t="s">
        <v>133</v>
      </c>
      <c r="C302" s="6">
        <v>4</v>
      </c>
      <c r="D302" s="6">
        <v>1</v>
      </c>
      <c r="E302" s="6"/>
      <c r="F302" s="6"/>
      <c r="G302" s="6">
        <f t="shared" si="44"/>
        <v>5</v>
      </c>
      <c r="I302" s="14">
        <v>1369</v>
      </c>
      <c r="J302" s="5" t="s">
        <v>133</v>
      </c>
      <c r="K302" s="6"/>
      <c r="L302" s="6"/>
      <c r="M302" s="6"/>
      <c r="N302" s="6"/>
      <c r="O302" s="6">
        <f t="shared" si="45"/>
        <v>0</v>
      </c>
    </row>
    <row r="303" spans="1:15">
      <c r="A303" s="14">
        <v>1368</v>
      </c>
      <c r="B303" s="5" t="s">
        <v>134</v>
      </c>
      <c r="C303" s="6">
        <v>3</v>
      </c>
      <c r="D303" s="6"/>
      <c r="E303" s="6"/>
      <c r="F303" s="6"/>
      <c r="G303" s="6">
        <f t="shared" si="44"/>
        <v>3</v>
      </c>
      <c r="I303" s="14">
        <v>1369</v>
      </c>
      <c r="J303" s="5" t="s">
        <v>134</v>
      </c>
      <c r="K303" s="6"/>
      <c r="L303" s="6"/>
      <c r="M303" s="6"/>
      <c r="N303" s="6"/>
      <c r="O303" s="6">
        <f t="shared" si="45"/>
        <v>0</v>
      </c>
    </row>
    <row r="304" spans="1:15">
      <c r="A304" s="14">
        <v>1368</v>
      </c>
      <c r="B304" s="5" t="s">
        <v>135</v>
      </c>
      <c r="C304" s="6"/>
      <c r="D304" s="6"/>
      <c r="E304" s="6"/>
      <c r="F304" s="6"/>
      <c r="G304" s="6">
        <f t="shared" si="44"/>
        <v>0</v>
      </c>
      <c r="I304" s="14">
        <v>1369</v>
      </c>
      <c r="J304" s="5" t="s">
        <v>135</v>
      </c>
      <c r="K304" s="6"/>
      <c r="L304" s="6"/>
      <c r="M304" s="6"/>
      <c r="N304" s="6"/>
      <c r="O304" s="6">
        <f t="shared" si="45"/>
        <v>0</v>
      </c>
    </row>
    <row r="305" spans="1:15">
      <c r="A305" s="14">
        <v>1368</v>
      </c>
      <c r="B305" s="5" t="s">
        <v>136</v>
      </c>
      <c r="C305" s="6">
        <v>1</v>
      </c>
      <c r="D305" s="6"/>
      <c r="E305" s="6"/>
      <c r="F305" s="6"/>
      <c r="G305" s="6">
        <f t="shared" si="44"/>
        <v>1</v>
      </c>
      <c r="I305" s="14">
        <v>1369</v>
      </c>
      <c r="J305" s="5" t="s">
        <v>136</v>
      </c>
      <c r="K305" s="6"/>
      <c r="L305" s="6"/>
      <c r="M305" s="6"/>
      <c r="N305" s="6"/>
      <c r="O305" s="6">
        <f t="shared" si="45"/>
        <v>0</v>
      </c>
    </row>
    <row r="306" spans="1:15">
      <c r="A306" s="14">
        <v>1368</v>
      </c>
      <c r="B306" s="5" t="s">
        <v>137</v>
      </c>
      <c r="C306" s="6"/>
      <c r="D306" s="6"/>
      <c r="E306" s="6"/>
      <c r="F306" s="6"/>
      <c r="G306" s="6">
        <f t="shared" si="44"/>
        <v>0</v>
      </c>
      <c r="I306" s="14">
        <v>1369</v>
      </c>
      <c r="J306" s="5" t="s">
        <v>137</v>
      </c>
      <c r="K306" s="6"/>
      <c r="L306" s="6"/>
      <c r="M306" s="6"/>
      <c r="N306" s="6"/>
      <c r="O306" s="6">
        <f t="shared" si="45"/>
        <v>0</v>
      </c>
    </row>
    <row r="307" spans="1:15">
      <c r="A307" s="14">
        <v>1368</v>
      </c>
      <c r="B307" s="5" t="s">
        <v>138</v>
      </c>
      <c r="C307" s="6"/>
      <c r="D307" s="6"/>
      <c r="E307" s="6"/>
      <c r="F307" s="6"/>
      <c r="G307" s="6">
        <f t="shared" si="44"/>
        <v>0</v>
      </c>
      <c r="I307" s="14">
        <v>1369</v>
      </c>
      <c r="J307" s="5" t="s">
        <v>138</v>
      </c>
      <c r="K307" s="6"/>
      <c r="L307" s="6"/>
      <c r="M307" s="6"/>
      <c r="N307" s="6"/>
      <c r="O307" s="6">
        <f t="shared" si="45"/>
        <v>0</v>
      </c>
    </row>
    <row r="308" spans="1:15">
      <c r="A308" s="14">
        <v>1368</v>
      </c>
      <c r="B308" s="5" t="s">
        <v>139</v>
      </c>
      <c r="C308" s="6"/>
      <c r="D308" s="6"/>
      <c r="E308" s="6"/>
      <c r="F308" s="6"/>
      <c r="G308" s="6">
        <f t="shared" si="44"/>
        <v>0</v>
      </c>
      <c r="I308" s="14">
        <v>1369</v>
      </c>
      <c r="J308" s="5" t="s">
        <v>139</v>
      </c>
      <c r="K308" s="6"/>
      <c r="L308" s="6"/>
      <c r="M308" s="6"/>
      <c r="N308" s="6"/>
      <c r="O308" s="6">
        <f t="shared" si="45"/>
        <v>0</v>
      </c>
    </row>
    <row r="309" spans="1:15">
      <c r="A309" s="14">
        <v>1368</v>
      </c>
      <c r="B309" s="5" t="s">
        <v>140</v>
      </c>
      <c r="C309" s="6"/>
      <c r="D309" s="6"/>
      <c r="E309" s="6"/>
      <c r="F309" s="6"/>
      <c r="G309" s="6">
        <f t="shared" si="44"/>
        <v>0</v>
      </c>
      <c r="I309" s="14">
        <v>1369</v>
      </c>
      <c r="J309" s="5" t="s">
        <v>140</v>
      </c>
      <c r="K309" s="6"/>
      <c r="L309" s="6"/>
      <c r="M309" s="6"/>
      <c r="N309" s="6"/>
      <c r="O309" s="6">
        <f t="shared" si="45"/>
        <v>0</v>
      </c>
    </row>
    <row r="310" spans="1:15">
      <c r="A310" s="14">
        <v>1368</v>
      </c>
      <c r="B310" s="5" t="s">
        <v>141</v>
      </c>
      <c r="C310" s="6"/>
      <c r="D310" s="6"/>
      <c r="E310" s="6"/>
      <c r="F310" s="6"/>
      <c r="G310" s="6">
        <f t="shared" si="44"/>
        <v>0</v>
      </c>
      <c r="I310" s="14">
        <v>1369</v>
      </c>
      <c r="J310" s="5" t="s">
        <v>141</v>
      </c>
      <c r="K310" s="6"/>
      <c r="L310" s="6"/>
      <c r="M310" s="6"/>
      <c r="N310" s="6"/>
      <c r="O310" s="6">
        <f t="shared" si="45"/>
        <v>0</v>
      </c>
    </row>
    <row r="311" spans="1:15">
      <c r="A311" s="14">
        <v>1368</v>
      </c>
      <c r="B311" s="5" t="s">
        <v>142</v>
      </c>
      <c r="C311" s="6"/>
      <c r="D311" s="6"/>
      <c r="E311" s="6"/>
      <c r="F311" s="6"/>
      <c r="G311" s="6">
        <f t="shared" si="44"/>
        <v>0</v>
      </c>
      <c r="I311" s="14">
        <v>1369</v>
      </c>
      <c r="J311" s="5" t="s">
        <v>142</v>
      </c>
      <c r="K311" s="6"/>
      <c r="L311" s="6"/>
      <c r="M311" s="6"/>
      <c r="N311" s="6"/>
      <c r="O311" s="6">
        <f t="shared" si="45"/>
        <v>0</v>
      </c>
    </row>
    <row r="312" spans="1:15">
      <c r="A312" s="14">
        <v>1368</v>
      </c>
      <c r="B312" s="5" t="s">
        <v>143</v>
      </c>
      <c r="C312" s="6"/>
      <c r="D312" s="6"/>
      <c r="E312" s="6"/>
      <c r="F312" s="6"/>
      <c r="G312" s="6">
        <f t="shared" si="44"/>
        <v>0</v>
      </c>
      <c r="I312" s="14">
        <v>1369</v>
      </c>
      <c r="J312" s="5" t="s">
        <v>143</v>
      </c>
      <c r="K312" s="6"/>
      <c r="L312" s="6"/>
      <c r="M312" s="6"/>
      <c r="N312" s="6"/>
      <c r="O312" s="6">
        <f t="shared" si="45"/>
        <v>0</v>
      </c>
    </row>
    <row r="313" spans="1:15">
      <c r="A313" s="14">
        <v>1368</v>
      </c>
      <c r="B313" s="5" t="s">
        <v>122</v>
      </c>
      <c r="C313" s="6">
        <v>3</v>
      </c>
      <c r="D313" s="6"/>
      <c r="E313" s="6"/>
      <c r="F313" s="6"/>
      <c r="G313" s="6">
        <f t="shared" si="44"/>
        <v>3</v>
      </c>
      <c r="I313" s="14">
        <v>1369</v>
      </c>
      <c r="J313" s="5" t="s">
        <v>122</v>
      </c>
      <c r="K313" s="6"/>
      <c r="L313" s="6"/>
      <c r="M313" s="6"/>
      <c r="N313" s="6"/>
      <c r="O313" s="6">
        <f t="shared" si="45"/>
        <v>0</v>
      </c>
    </row>
    <row r="314" spans="1:15">
      <c r="A314" s="14">
        <v>1368</v>
      </c>
      <c r="B314" s="5" t="s">
        <v>144</v>
      </c>
      <c r="C314" s="6">
        <v>19</v>
      </c>
      <c r="D314" s="6">
        <v>6</v>
      </c>
      <c r="E314" s="6"/>
      <c r="F314" s="6"/>
      <c r="G314" s="6">
        <f t="shared" si="44"/>
        <v>25</v>
      </c>
      <c r="I314" s="14">
        <v>1369</v>
      </c>
      <c r="J314" s="5" t="s">
        <v>144</v>
      </c>
      <c r="K314" s="6"/>
      <c r="L314" s="6"/>
      <c r="M314" s="6"/>
      <c r="N314" s="6"/>
      <c r="O314" s="6">
        <f t="shared" si="45"/>
        <v>0</v>
      </c>
    </row>
    <row r="315" spans="1:15">
      <c r="A315" s="90" t="s">
        <v>123</v>
      </c>
      <c r="B315" s="91"/>
      <c r="C315" s="13">
        <f>SUM(C293:C314)</f>
        <v>41</v>
      </c>
      <c r="D315" s="13">
        <f t="shared" ref="D315:F315" si="46">SUM(D293:D314)</f>
        <v>11</v>
      </c>
      <c r="E315" s="13">
        <f t="shared" si="46"/>
        <v>0</v>
      </c>
      <c r="F315" s="13">
        <f t="shared" si="46"/>
        <v>0</v>
      </c>
      <c r="G315" s="13">
        <f>SUM(G293:G314)</f>
        <v>52</v>
      </c>
      <c r="I315" s="90" t="s">
        <v>123</v>
      </c>
      <c r="J315" s="91"/>
      <c r="K315" s="13">
        <f>SUM(K293:K314)</f>
        <v>0</v>
      </c>
      <c r="L315" s="13">
        <f t="shared" ref="L315:N315" si="47">SUM(L293:L314)</f>
        <v>0</v>
      </c>
      <c r="M315" s="13">
        <f t="shared" si="47"/>
        <v>0</v>
      </c>
      <c r="N315" s="13">
        <f t="shared" si="47"/>
        <v>0</v>
      </c>
      <c r="O315" s="13">
        <f>SUM(O293:O314)</f>
        <v>0</v>
      </c>
    </row>
  </sheetData>
  <mergeCells count="48">
    <mergeCell ref="A27:G27"/>
    <mergeCell ref="I27:O27"/>
    <mergeCell ref="A54:G54"/>
    <mergeCell ref="I54:O54"/>
    <mergeCell ref="A1:G1"/>
    <mergeCell ref="I1:O1"/>
    <mergeCell ref="A25:B25"/>
    <mergeCell ref="I25:J25"/>
    <mergeCell ref="A51:B51"/>
    <mergeCell ref="I51:J51"/>
    <mergeCell ref="A212:G212"/>
    <mergeCell ref="I212:O212"/>
    <mergeCell ref="A80:G80"/>
    <mergeCell ref="I80:O80"/>
    <mergeCell ref="A106:G106"/>
    <mergeCell ref="I106:O106"/>
    <mergeCell ref="A133:G133"/>
    <mergeCell ref="I133:O133"/>
    <mergeCell ref="A157:B157"/>
    <mergeCell ref="I157:J157"/>
    <mergeCell ref="A183:B183"/>
    <mergeCell ref="I183:J183"/>
    <mergeCell ref="A209:B209"/>
    <mergeCell ref="I209:J209"/>
    <mergeCell ref="A159:G159"/>
    <mergeCell ref="I159:O159"/>
    <mergeCell ref="A78:B78"/>
    <mergeCell ref="I78:J78"/>
    <mergeCell ref="A104:B104"/>
    <mergeCell ref="I104:J104"/>
    <mergeCell ref="A130:B130"/>
    <mergeCell ref="I130:J130"/>
    <mergeCell ref="A185:G185"/>
    <mergeCell ref="I185:O185"/>
    <mergeCell ref="A315:B315"/>
    <mergeCell ref="I315:J315"/>
    <mergeCell ref="A236:B236"/>
    <mergeCell ref="I236:J236"/>
    <mergeCell ref="A262:B262"/>
    <mergeCell ref="I262:J262"/>
    <mergeCell ref="A238:G238"/>
    <mergeCell ref="I238:O238"/>
    <mergeCell ref="A264:G264"/>
    <mergeCell ref="I264:O264"/>
    <mergeCell ref="A291:G291"/>
    <mergeCell ref="I291:O291"/>
    <mergeCell ref="A288:B288"/>
    <mergeCell ref="I288:J28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26"/>
  <sheetViews>
    <sheetView tabSelected="1" zoomScale="90" zoomScaleNormal="90" workbookViewId="0">
      <pane xSplit="1" ySplit="2" topLeftCell="B5" activePane="bottomRight" state="frozen"/>
      <selection pane="bottomRight" activeCell="A12" sqref="A12"/>
      <selection pane="bottomLeft" activeCell="A3" sqref="A3"/>
      <selection pane="topRight" activeCell="B1" sqref="B1"/>
    </sheetView>
  </sheetViews>
  <sheetFormatPr defaultColWidth="11.42578125" defaultRowHeight="15"/>
  <cols>
    <col min="1" max="1" width="9" customWidth="1"/>
    <col min="2" max="2" width="12.7109375" customWidth="1"/>
    <col min="3" max="3" width="12.140625" customWidth="1"/>
    <col min="6" max="6" width="9.42578125" customWidth="1"/>
    <col min="7" max="7" width="13.140625" customWidth="1"/>
    <col min="8" max="8" width="13" customWidth="1"/>
    <col min="13" max="13" width="18" customWidth="1"/>
    <col min="14" max="14" width="13.5703125" customWidth="1"/>
    <col min="17" max="17" width="14.28515625" customWidth="1"/>
    <col min="23" max="23" width="12.28515625" customWidth="1"/>
    <col min="33" max="33" width="14.42578125" customWidth="1"/>
  </cols>
  <sheetData>
    <row r="1" spans="1:36" ht="17.25" thickBot="1">
      <c r="A1" s="93" t="s">
        <v>145</v>
      </c>
      <c r="B1" s="93"/>
      <c r="C1" s="93"/>
      <c r="D1" s="93"/>
      <c r="E1" s="93"/>
      <c r="F1" s="2"/>
      <c r="G1" s="94" t="s">
        <v>146</v>
      </c>
      <c r="H1" s="95"/>
      <c r="I1" s="95"/>
      <c r="J1" s="96"/>
      <c r="K1" s="2"/>
      <c r="L1" s="94" t="s">
        <v>147</v>
      </c>
      <c r="M1" s="95"/>
      <c r="N1" s="95"/>
      <c r="O1" s="95"/>
      <c r="P1" s="95"/>
      <c r="Q1" s="95"/>
      <c r="R1" s="95"/>
      <c r="S1" s="95"/>
      <c r="T1" s="95"/>
      <c r="U1" s="96"/>
      <c r="V1" s="2"/>
      <c r="W1" s="97" t="s">
        <v>148</v>
      </c>
      <c r="X1" s="98"/>
      <c r="Y1" s="98"/>
      <c r="Z1" s="98"/>
      <c r="AA1" s="98"/>
      <c r="AB1" s="98"/>
      <c r="AC1" s="98"/>
      <c r="AD1" s="2"/>
      <c r="AE1" s="97" t="s">
        <v>149</v>
      </c>
      <c r="AF1" s="98"/>
      <c r="AG1" s="98"/>
      <c r="AH1" s="98"/>
      <c r="AI1" s="98"/>
      <c r="AJ1" s="99"/>
    </row>
    <row r="2" spans="1:36" ht="66.75" thickTop="1">
      <c r="A2" s="10" t="s">
        <v>117</v>
      </c>
      <c r="B2" s="8" t="s">
        <v>150</v>
      </c>
      <c r="C2" s="8" t="s">
        <v>151</v>
      </c>
      <c r="D2" s="8" t="s">
        <v>122</v>
      </c>
      <c r="E2" s="8" t="s">
        <v>123</v>
      </c>
      <c r="F2" s="9"/>
      <c r="G2" s="8" t="s">
        <v>152</v>
      </c>
      <c r="H2" s="8" t="s">
        <v>153</v>
      </c>
      <c r="I2" s="8" t="s">
        <v>122</v>
      </c>
      <c r="J2" s="8" t="s">
        <v>123</v>
      </c>
      <c r="K2" s="2"/>
      <c r="L2" s="3" t="s">
        <v>154</v>
      </c>
      <c r="M2" s="8" t="s">
        <v>155</v>
      </c>
      <c r="N2" s="8" t="s">
        <v>156</v>
      </c>
      <c r="O2" s="8" t="s">
        <v>157</v>
      </c>
      <c r="P2" s="8" t="s">
        <v>158</v>
      </c>
      <c r="Q2" s="8" t="s">
        <v>159</v>
      </c>
      <c r="R2" s="8" t="s">
        <v>160</v>
      </c>
      <c r="S2" s="8" t="s">
        <v>161</v>
      </c>
      <c r="T2" s="8" t="s">
        <v>122</v>
      </c>
      <c r="U2" s="8" t="s">
        <v>123</v>
      </c>
      <c r="V2" s="2"/>
      <c r="W2" s="3" t="s">
        <v>162</v>
      </c>
      <c r="X2" s="3" t="s">
        <v>163</v>
      </c>
      <c r="Y2" s="3" t="s">
        <v>164</v>
      </c>
      <c r="Z2" s="3" t="s">
        <v>165</v>
      </c>
      <c r="AA2" s="3" t="s">
        <v>161</v>
      </c>
      <c r="AB2" s="8" t="s">
        <v>122</v>
      </c>
      <c r="AC2" s="3" t="s">
        <v>123</v>
      </c>
      <c r="AD2" s="2"/>
      <c r="AE2" s="3" t="s">
        <v>166</v>
      </c>
      <c r="AF2" s="3" t="s">
        <v>167</v>
      </c>
      <c r="AG2" s="3" t="s">
        <v>168</v>
      </c>
      <c r="AH2" s="3" t="s">
        <v>161</v>
      </c>
      <c r="AI2" s="8" t="s">
        <v>122</v>
      </c>
      <c r="AJ2" s="3" t="s">
        <v>123</v>
      </c>
    </row>
    <row r="3" spans="1:36" ht="16.5">
      <c r="A3" s="14">
        <v>1346</v>
      </c>
      <c r="B3" s="16">
        <v>9907</v>
      </c>
      <c r="C3" s="16">
        <v>2137</v>
      </c>
      <c r="D3" s="16"/>
      <c r="E3" s="16">
        <f>SUM(B3:D3)</f>
        <v>12044</v>
      </c>
      <c r="F3" s="17"/>
      <c r="G3" s="18">
        <v>493</v>
      </c>
      <c r="H3" s="18">
        <v>11550</v>
      </c>
      <c r="I3" s="18">
        <v>1</v>
      </c>
      <c r="J3" s="18">
        <f>SUM(G3:I3)</f>
        <v>12044</v>
      </c>
      <c r="K3" s="17"/>
      <c r="L3" s="18">
        <v>1215</v>
      </c>
      <c r="M3" s="18">
        <v>3648</v>
      </c>
      <c r="N3" s="18">
        <v>1</v>
      </c>
      <c r="O3" s="18">
        <v>4</v>
      </c>
      <c r="P3" s="18">
        <v>53</v>
      </c>
      <c r="Q3" s="18">
        <v>0</v>
      </c>
      <c r="R3" s="18">
        <v>7122</v>
      </c>
      <c r="S3" s="18"/>
      <c r="T3" s="18">
        <v>1</v>
      </c>
      <c r="U3" s="18">
        <f>SUM(L3:T3)</f>
        <v>12044</v>
      </c>
      <c r="V3" s="17"/>
      <c r="W3" s="71">
        <v>7104</v>
      </c>
      <c r="X3" s="6">
        <v>20</v>
      </c>
      <c r="Y3" s="6">
        <v>4</v>
      </c>
      <c r="Z3" s="6">
        <v>30</v>
      </c>
      <c r="AA3" s="6">
        <v>4761</v>
      </c>
      <c r="AB3" s="71">
        <v>125</v>
      </c>
      <c r="AC3" s="18">
        <f>SUM(W3:AB3)</f>
        <v>12044</v>
      </c>
      <c r="AD3" s="17"/>
      <c r="AE3" s="18">
        <v>4911</v>
      </c>
      <c r="AF3" s="18">
        <v>2518</v>
      </c>
      <c r="AG3" s="18">
        <v>10</v>
      </c>
      <c r="AH3" s="18">
        <v>3123</v>
      </c>
      <c r="AI3" s="18">
        <v>1482</v>
      </c>
      <c r="AJ3" s="18">
        <f>SUM(AE3:AI3)</f>
        <v>12044</v>
      </c>
    </row>
    <row r="4" spans="1:36" ht="16.5">
      <c r="A4" s="14">
        <v>1347</v>
      </c>
      <c r="B4" s="16">
        <v>1887</v>
      </c>
      <c r="C4" s="16">
        <v>617</v>
      </c>
      <c r="D4" s="16"/>
      <c r="E4" s="16">
        <f t="shared" ref="E4:E26" si="0">SUM(B4:D4)</f>
        <v>2504</v>
      </c>
      <c r="F4" s="17"/>
      <c r="G4" s="18">
        <v>144</v>
      </c>
      <c r="H4" s="18">
        <v>2346</v>
      </c>
      <c r="I4" s="18">
        <v>14</v>
      </c>
      <c r="J4" s="18">
        <f t="shared" ref="J4:J26" si="1">SUM(G4:I4)</f>
        <v>2504</v>
      </c>
      <c r="K4" s="17"/>
      <c r="L4" s="18">
        <v>95</v>
      </c>
      <c r="M4" s="18">
        <v>148</v>
      </c>
      <c r="N4" s="18">
        <v>4</v>
      </c>
      <c r="O4" s="18">
        <v>5</v>
      </c>
      <c r="P4" s="18">
        <v>0</v>
      </c>
      <c r="Q4" s="18">
        <v>0</v>
      </c>
      <c r="R4" s="18">
        <v>2227</v>
      </c>
      <c r="S4" s="18">
        <v>25</v>
      </c>
      <c r="T4" s="18"/>
      <c r="U4" s="18">
        <f t="shared" ref="U4:U26" si="2">SUM(L4:T4)</f>
        <v>2504</v>
      </c>
      <c r="V4" s="17"/>
      <c r="W4" s="71">
        <v>1931</v>
      </c>
      <c r="X4" s="6">
        <v>6</v>
      </c>
      <c r="Y4" s="6">
        <v>8</v>
      </c>
      <c r="Z4" s="6">
        <v>11</v>
      </c>
      <c r="AA4" s="6">
        <v>529</v>
      </c>
      <c r="AB4" s="71">
        <v>19</v>
      </c>
      <c r="AC4" s="18">
        <f t="shared" ref="AC4:AC26" si="3">SUM(W4:AB4)</f>
        <v>2504</v>
      </c>
      <c r="AD4" s="17"/>
      <c r="AE4" s="18">
        <v>1667</v>
      </c>
      <c r="AF4" s="18">
        <v>303</v>
      </c>
      <c r="AG4" s="18">
        <v>7</v>
      </c>
      <c r="AH4" s="18">
        <v>358</v>
      </c>
      <c r="AI4" s="18">
        <v>169</v>
      </c>
      <c r="AJ4" s="18">
        <f t="shared" ref="AJ4:AJ26" si="4">SUM(AE4:AI4)</f>
        <v>2504</v>
      </c>
    </row>
    <row r="5" spans="1:36" ht="16.5">
      <c r="A5" s="14">
        <v>1348</v>
      </c>
      <c r="B5" s="18">
        <v>966</v>
      </c>
      <c r="C5" s="18">
        <v>608</v>
      </c>
      <c r="D5" s="18"/>
      <c r="E5" s="16">
        <f t="shared" si="0"/>
        <v>1574</v>
      </c>
      <c r="F5" s="17"/>
      <c r="G5" s="18">
        <v>82</v>
      </c>
      <c r="H5" s="18">
        <v>1492</v>
      </c>
      <c r="I5" s="18"/>
      <c r="J5" s="18">
        <f t="shared" si="1"/>
        <v>1574</v>
      </c>
      <c r="K5" s="17"/>
      <c r="L5" s="18">
        <v>209</v>
      </c>
      <c r="M5" s="18">
        <v>260</v>
      </c>
      <c r="N5" s="18">
        <v>0</v>
      </c>
      <c r="O5" s="18">
        <v>5</v>
      </c>
      <c r="P5" s="18">
        <v>0</v>
      </c>
      <c r="Q5" s="18">
        <v>0</v>
      </c>
      <c r="R5" s="18">
        <v>1100</v>
      </c>
      <c r="S5" s="18">
        <v>0</v>
      </c>
      <c r="T5" s="18">
        <v>0</v>
      </c>
      <c r="U5" s="18">
        <f t="shared" si="2"/>
        <v>1574</v>
      </c>
      <c r="V5" s="17"/>
      <c r="W5" s="71">
        <v>1236</v>
      </c>
      <c r="X5" s="6">
        <v>7</v>
      </c>
      <c r="Y5" s="6">
        <v>10</v>
      </c>
      <c r="Z5" s="6">
        <v>16</v>
      </c>
      <c r="AA5" s="6">
        <v>277</v>
      </c>
      <c r="AB5" s="6">
        <v>28</v>
      </c>
      <c r="AC5" s="18">
        <f t="shared" si="3"/>
        <v>1574</v>
      </c>
      <c r="AD5" s="17"/>
      <c r="AE5" s="19">
        <v>904</v>
      </c>
      <c r="AF5" s="19">
        <v>392</v>
      </c>
      <c r="AG5" s="19">
        <v>7</v>
      </c>
      <c r="AH5" s="19">
        <v>259</v>
      </c>
      <c r="AI5" s="19">
        <v>12</v>
      </c>
      <c r="AJ5" s="18">
        <f t="shared" si="4"/>
        <v>1574</v>
      </c>
    </row>
    <row r="6" spans="1:36" ht="16.5">
      <c r="A6" s="14">
        <v>1349</v>
      </c>
      <c r="B6" s="18">
        <v>3096</v>
      </c>
      <c r="C6" s="18">
        <v>765</v>
      </c>
      <c r="D6" s="18"/>
      <c r="E6" s="16">
        <f t="shared" si="0"/>
        <v>3861</v>
      </c>
      <c r="F6" s="17"/>
      <c r="G6" s="18">
        <v>77</v>
      </c>
      <c r="H6" s="18">
        <v>3723</v>
      </c>
      <c r="I6" s="18">
        <v>61</v>
      </c>
      <c r="J6" s="18">
        <f t="shared" si="1"/>
        <v>3861</v>
      </c>
      <c r="K6" s="17"/>
      <c r="L6" s="18">
        <v>34</v>
      </c>
      <c r="M6" s="18">
        <v>65</v>
      </c>
      <c r="N6" s="18">
        <v>0</v>
      </c>
      <c r="O6" s="18">
        <v>4</v>
      </c>
      <c r="P6" s="18">
        <v>2</v>
      </c>
      <c r="Q6" s="18">
        <v>0</v>
      </c>
      <c r="R6" s="18">
        <v>3486</v>
      </c>
      <c r="S6" s="18"/>
      <c r="T6" s="18">
        <v>270</v>
      </c>
      <c r="U6" s="18">
        <f t="shared" si="2"/>
        <v>3861</v>
      </c>
      <c r="V6" s="17"/>
      <c r="W6" s="71">
        <v>2817</v>
      </c>
      <c r="X6" s="6">
        <v>12</v>
      </c>
      <c r="Y6" s="6">
        <v>8</v>
      </c>
      <c r="Z6" s="6">
        <v>6</v>
      </c>
      <c r="AA6" s="6">
        <v>211</v>
      </c>
      <c r="AB6" s="6">
        <v>807</v>
      </c>
      <c r="AC6" s="18">
        <f t="shared" si="3"/>
        <v>3861</v>
      </c>
      <c r="AD6" s="17"/>
      <c r="AE6" s="19">
        <v>1835</v>
      </c>
      <c r="AF6" s="19">
        <v>1327</v>
      </c>
      <c r="AG6" s="19">
        <v>5</v>
      </c>
      <c r="AH6" s="19">
        <v>91</v>
      </c>
      <c r="AI6" s="19">
        <v>603</v>
      </c>
      <c r="AJ6" s="18">
        <f t="shared" si="4"/>
        <v>3861</v>
      </c>
    </row>
    <row r="7" spans="1:36" ht="16.5">
      <c r="A7" s="14">
        <v>1350</v>
      </c>
      <c r="B7" s="15">
        <v>21</v>
      </c>
      <c r="C7" s="15">
        <v>11</v>
      </c>
      <c r="D7" s="15"/>
      <c r="E7" s="16">
        <f t="shared" si="0"/>
        <v>32</v>
      </c>
      <c r="F7" s="20"/>
      <c r="G7" s="15">
        <v>0</v>
      </c>
      <c r="H7" s="15">
        <v>32</v>
      </c>
      <c r="I7" s="15"/>
      <c r="J7" s="18">
        <f t="shared" si="1"/>
        <v>32</v>
      </c>
      <c r="K7" s="20"/>
      <c r="L7" s="15">
        <v>7</v>
      </c>
      <c r="M7" s="15">
        <v>0</v>
      </c>
      <c r="N7" s="15">
        <v>0</v>
      </c>
      <c r="O7" s="15">
        <v>0</v>
      </c>
      <c r="P7" s="15">
        <v>0</v>
      </c>
      <c r="Q7" s="15">
        <v>0</v>
      </c>
      <c r="R7" s="15">
        <v>25</v>
      </c>
      <c r="S7" s="15">
        <v>0</v>
      </c>
      <c r="T7" s="15"/>
      <c r="U7" s="18">
        <f>SUM(L7:T7)</f>
        <v>32</v>
      </c>
      <c r="V7" s="20"/>
      <c r="W7" s="72">
        <v>0</v>
      </c>
      <c r="X7" s="72">
        <v>0</v>
      </c>
      <c r="Y7" s="72">
        <v>0</v>
      </c>
      <c r="Z7" s="72">
        <v>0</v>
      </c>
      <c r="AA7" s="72">
        <v>32</v>
      </c>
      <c r="AB7" s="72">
        <v>0</v>
      </c>
      <c r="AC7" s="18">
        <f t="shared" si="3"/>
        <v>32</v>
      </c>
      <c r="AD7" s="20"/>
      <c r="AE7" s="15">
        <v>0</v>
      </c>
      <c r="AF7" s="15">
        <v>0</v>
      </c>
      <c r="AG7" s="15">
        <v>0</v>
      </c>
      <c r="AH7" s="15">
        <v>31</v>
      </c>
      <c r="AI7" s="15">
        <v>1</v>
      </c>
      <c r="AJ7" s="18">
        <f t="shared" si="4"/>
        <v>32</v>
      </c>
    </row>
    <row r="8" spans="1:36" ht="16.5">
      <c r="A8" s="14">
        <v>1351</v>
      </c>
      <c r="B8" s="15">
        <v>283</v>
      </c>
      <c r="C8" s="15">
        <v>85</v>
      </c>
      <c r="D8" s="15"/>
      <c r="E8" s="16">
        <f t="shared" si="0"/>
        <v>368</v>
      </c>
      <c r="F8" s="20"/>
      <c r="G8" s="15">
        <v>15</v>
      </c>
      <c r="H8" s="15">
        <v>352</v>
      </c>
      <c r="I8" s="15">
        <v>1</v>
      </c>
      <c r="J8" s="18">
        <f t="shared" si="1"/>
        <v>368</v>
      </c>
      <c r="K8" s="20"/>
      <c r="L8" s="15">
        <v>17</v>
      </c>
      <c r="M8" s="15">
        <v>55</v>
      </c>
      <c r="N8" s="15">
        <v>0</v>
      </c>
      <c r="O8" s="15">
        <v>0</v>
      </c>
      <c r="P8" s="15">
        <v>1</v>
      </c>
      <c r="Q8" s="15">
        <v>0</v>
      </c>
      <c r="R8" s="15">
        <v>295</v>
      </c>
      <c r="S8" s="15"/>
      <c r="T8" s="15"/>
      <c r="U8" s="18">
        <f t="shared" si="2"/>
        <v>368</v>
      </c>
      <c r="V8" s="20"/>
      <c r="W8" s="72">
        <v>304</v>
      </c>
      <c r="X8" s="72">
        <v>2</v>
      </c>
      <c r="Y8" s="72">
        <v>0</v>
      </c>
      <c r="Z8" s="72">
        <v>4</v>
      </c>
      <c r="AA8" s="72">
        <v>56</v>
      </c>
      <c r="AB8" s="72">
        <v>2</v>
      </c>
      <c r="AC8" s="18">
        <f t="shared" si="3"/>
        <v>368</v>
      </c>
      <c r="AD8" s="20"/>
      <c r="AE8" s="15">
        <v>243</v>
      </c>
      <c r="AF8" s="15">
        <v>81</v>
      </c>
      <c r="AG8" s="15">
        <v>0</v>
      </c>
      <c r="AH8" s="15">
        <v>28</v>
      </c>
      <c r="AI8" s="15">
        <v>16</v>
      </c>
      <c r="AJ8" s="18">
        <f t="shared" si="4"/>
        <v>368</v>
      </c>
    </row>
    <row r="9" spans="1:36" ht="16.5">
      <c r="A9" s="14">
        <v>1352</v>
      </c>
      <c r="B9" s="15">
        <v>444</v>
      </c>
      <c r="C9" s="15">
        <v>166</v>
      </c>
      <c r="D9" s="15"/>
      <c r="E9" s="16">
        <f t="shared" si="0"/>
        <v>610</v>
      </c>
      <c r="F9" s="20"/>
      <c r="G9" s="15">
        <v>38</v>
      </c>
      <c r="H9" s="15">
        <v>572</v>
      </c>
      <c r="I9" s="15"/>
      <c r="J9" s="18">
        <f t="shared" si="1"/>
        <v>610</v>
      </c>
      <c r="K9" s="20"/>
      <c r="L9" s="15">
        <v>17</v>
      </c>
      <c r="M9" s="15">
        <v>91</v>
      </c>
      <c r="N9" s="15">
        <v>1</v>
      </c>
      <c r="O9" s="15">
        <v>0</v>
      </c>
      <c r="P9" s="15">
        <v>1</v>
      </c>
      <c r="Q9" s="15">
        <v>0</v>
      </c>
      <c r="R9" s="15">
        <v>500</v>
      </c>
      <c r="S9" s="15"/>
      <c r="T9" s="15"/>
      <c r="U9" s="18">
        <f t="shared" si="2"/>
        <v>610</v>
      </c>
      <c r="V9" s="20"/>
      <c r="W9" s="72">
        <v>399</v>
      </c>
      <c r="X9" s="72">
        <v>44</v>
      </c>
      <c r="Y9" s="72">
        <v>28</v>
      </c>
      <c r="Z9" s="72">
        <v>80</v>
      </c>
      <c r="AA9" s="72">
        <v>46</v>
      </c>
      <c r="AB9" s="72">
        <v>13</v>
      </c>
      <c r="AC9" s="18">
        <f t="shared" si="3"/>
        <v>610</v>
      </c>
      <c r="AD9" s="20"/>
      <c r="AE9" s="15">
        <v>260</v>
      </c>
      <c r="AF9" s="15">
        <v>214</v>
      </c>
      <c r="AG9" s="15">
        <v>93</v>
      </c>
      <c r="AH9" s="15">
        <v>33</v>
      </c>
      <c r="AI9" s="15">
        <v>10</v>
      </c>
      <c r="AJ9" s="18">
        <f t="shared" si="4"/>
        <v>610</v>
      </c>
    </row>
    <row r="10" spans="1:36" ht="16.5">
      <c r="A10" s="14">
        <v>1353</v>
      </c>
      <c r="B10" s="15"/>
      <c r="C10" s="15"/>
      <c r="D10" s="15"/>
      <c r="E10" s="16">
        <f t="shared" si="0"/>
        <v>0</v>
      </c>
      <c r="F10" s="20"/>
      <c r="G10" s="15"/>
      <c r="H10" s="15"/>
      <c r="I10" s="15"/>
      <c r="J10" s="18">
        <f t="shared" si="1"/>
        <v>0</v>
      </c>
      <c r="K10" s="20"/>
      <c r="L10" s="15"/>
      <c r="M10" s="15"/>
      <c r="N10" s="15"/>
      <c r="O10" s="15"/>
      <c r="P10" s="15"/>
      <c r="Q10" s="15"/>
      <c r="R10" s="15"/>
      <c r="S10" s="15"/>
      <c r="T10" s="15"/>
      <c r="U10" s="18">
        <f t="shared" si="2"/>
        <v>0</v>
      </c>
      <c r="V10" s="20"/>
      <c r="W10" s="72"/>
      <c r="X10" s="72"/>
      <c r="Y10" s="72"/>
      <c r="Z10" s="72"/>
      <c r="AA10" s="72"/>
      <c r="AB10" s="72"/>
      <c r="AC10" s="18">
        <f t="shared" si="3"/>
        <v>0</v>
      </c>
      <c r="AD10" s="20"/>
      <c r="AE10" s="15"/>
      <c r="AF10" s="15"/>
      <c r="AG10" s="15"/>
      <c r="AH10" s="15"/>
      <c r="AI10" s="15"/>
      <c r="AJ10" s="18">
        <f t="shared" si="4"/>
        <v>0</v>
      </c>
    </row>
    <row r="11" spans="1:36" ht="16.5">
      <c r="A11" s="14">
        <v>1354</v>
      </c>
      <c r="B11" s="15">
        <v>189</v>
      </c>
      <c r="C11" s="15">
        <v>33</v>
      </c>
      <c r="D11" s="15"/>
      <c r="E11" s="16">
        <f t="shared" si="0"/>
        <v>222</v>
      </c>
      <c r="F11" s="20"/>
      <c r="G11" s="15">
        <v>222</v>
      </c>
      <c r="H11" s="15">
        <v>0</v>
      </c>
      <c r="I11" s="15"/>
      <c r="J11" s="18">
        <f t="shared" si="1"/>
        <v>222</v>
      </c>
      <c r="K11" s="20"/>
      <c r="L11" s="15">
        <v>3</v>
      </c>
      <c r="M11" s="15">
        <v>8</v>
      </c>
      <c r="N11" s="15">
        <v>0</v>
      </c>
      <c r="O11" s="15">
        <v>0</v>
      </c>
      <c r="P11" s="15">
        <v>0</v>
      </c>
      <c r="Q11" s="15">
        <v>0</v>
      </c>
      <c r="R11" s="15">
        <v>211</v>
      </c>
      <c r="S11" s="15">
        <v>0</v>
      </c>
      <c r="T11" s="15">
        <v>0</v>
      </c>
      <c r="U11" s="18">
        <f t="shared" si="2"/>
        <v>222</v>
      </c>
      <c r="V11" s="20"/>
      <c r="W11" s="72">
        <v>120</v>
      </c>
      <c r="X11" s="72">
        <v>0</v>
      </c>
      <c r="Y11" s="72">
        <v>0</v>
      </c>
      <c r="Z11" s="72">
        <v>0</v>
      </c>
      <c r="AA11" s="72">
        <v>92</v>
      </c>
      <c r="AB11" s="72">
        <v>10</v>
      </c>
      <c r="AC11" s="18">
        <f t="shared" si="3"/>
        <v>222</v>
      </c>
      <c r="AD11" s="20"/>
      <c r="AE11" s="15">
        <v>50</v>
      </c>
      <c r="AF11" s="15">
        <v>73</v>
      </c>
      <c r="AG11" s="15">
        <v>0</v>
      </c>
      <c r="AH11" s="15">
        <v>84</v>
      </c>
      <c r="AI11" s="15">
        <v>15</v>
      </c>
      <c r="AJ11" s="18">
        <f t="shared" si="4"/>
        <v>222</v>
      </c>
    </row>
    <row r="12" spans="1:36" ht="16.5">
      <c r="A12" s="14">
        <v>1355</v>
      </c>
      <c r="B12" s="15">
        <v>16</v>
      </c>
      <c r="C12" s="15">
        <v>7</v>
      </c>
      <c r="D12" s="15"/>
      <c r="E12" s="16">
        <f t="shared" si="0"/>
        <v>23</v>
      </c>
      <c r="F12" s="20"/>
      <c r="G12" s="15">
        <v>6</v>
      </c>
      <c r="H12" s="15">
        <v>17</v>
      </c>
      <c r="I12" s="15"/>
      <c r="J12" s="18">
        <f t="shared" si="1"/>
        <v>23</v>
      </c>
      <c r="K12" s="20"/>
      <c r="L12" s="15">
        <v>0</v>
      </c>
      <c r="M12" s="15">
        <v>1</v>
      </c>
      <c r="N12" s="15">
        <v>0</v>
      </c>
      <c r="O12" s="15">
        <v>0</v>
      </c>
      <c r="P12" s="15">
        <v>2</v>
      </c>
      <c r="Q12" s="15">
        <v>0</v>
      </c>
      <c r="R12" s="15">
        <v>20</v>
      </c>
      <c r="S12" s="15">
        <v>0</v>
      </c>
      <c r="T12" s="15">
        <v>0</v>
      </c>
      <c r="U12" s="18">
        <f t="shared" si="2"/>
        <v>23</v>
      </c>
      <c r="V12" s="20"/>
      <c r="W12" s="72">
        <v>22</v>
      </c>
      <c r="X12" s="72">
        <v>1</v>
      </c>
      <c r="Y12" s="72">
        <v>0</v>
      </c>
      <c r="Z12" s="72">
        <v>0</v>
      </c>
      <c r="AA12" s="72">
        <v>0</v>
      </c>
      <c r="AB12" s="72">
        <v>0</v>
      </c>
      <c r="AC12" s="18">
        <f t="shared" si="3"/>
        <v>23</v>
      </c>
      <c r="AD12" s="20"/>
      <c r="AE12" s="15">
        <v>18</v>
      </c>
      <c r="AF12" s="15">
        <v>5</v>
      </c>
      <c r="AG12" s="15">
        <v>0</v>
      </c>
      <c r="AH12" s="15">
        <v>0</v>
      </c>
      <c r="AI12" s="15">
        <v>0</v>
      </c>
      <c r="AJ12" s="18">
        <f t="shared" si="4"/>
        <v>23</v>
      </c>
    </row>
    <row r="13" spans="1:36" ht="16.5">
      <c r="A13" s="14">
        <v>1356</v>
      </c>
      <c r="B13" s="15">
        <v>268</v>
      </c>
      <c r="C13" s="15">
        <v>104</v>
      </c>
      <c r="D13" s="15"/>
      <c r="E13" s="16">
        <f t="shared" si="0"/>
        <v>372</v>
      </c>
      <c r="F13" s="20"/>
      <c r="G13" s="15">
        <v>3</v>
      </c>
      <c r="H13" s="15">
        <v>369</v>
      </c>
      <c r="I13" s="15"/>
      <c r="J13" s="18">
        <f t="shared" si="1"/>
        <v>372</v>
      </c>
      <c r="K13" s="20"/>
      <c r="L13" s="15">
        <v>84</v>
      </c>
      <c r="M13" s="15">
        <v>54</v>
      </c>
      <c r="N13" s="15">
        <v>0</v>
      </c>
      <c r="O13" s="15">
        <v>1</v>
      </c>
      <c r="P13" s="15">
        <v>0</v>
      </c>
      <c r="Q13" s="15">
        <v>0</v>
      </c>
      <c r="R13" s="15">
        <v>233</v>
      </c>
      <c r="S13" s="15">
        <v>0</v>
      </c>
      <c r="T13" s="15">
        <v>0</v>
      </c>
      <c r="U13" s="18">
        <f t="shared" si="2"/>
        <v>372</v>
      </c>
      <c r="V13" s="20"/>
      <c r="W13" s="72">
        <v>22</v>
      </c>
      <c r="X13" s="72">
        <v>0</v>
      </c>
      <c r="Y13" s="72">
        <v>0</v>
      </c>
      <c r="Z13" s="72">
        <v>0</v>
      </c>
      <c r="AA13" s="72">
        <v>350</v>
      </c>
      <c r="AB13" s="72">
        <v>0</v>
      </c>
      <c r="AC13" s="18">
        <f t="shared" si="3"/>
        <v>372</v>
      </c>
      <c r="AD13" s="20"/>
      <c r="AE13" s="15">
        <v>15</v>
      </c>
      <c r="AF13" s="15">
        <v>10</v>
      </c>
      <c r="AG13" s="15">
        <v>0</v>
      </c>
      <c r="AH13" s="15">
        <v>339</v>
      </c>
      <c r="AI13" s="15">
        <v>8</v>
      </c>
      <c r="AJ13" s="18">
        <f t="shared" si="4"/>
        <v>372</v>
      </c>
    </row>
    <row r="14" spans="1:36" ht="16.5">
      <c r="A14" s="14">
        <v>1357</v>
      </c>
      <c r="B14" s="15">
        <v>1833</v>
      </c>
      <c r="C14" s="15">
        <v>335</v>
      </c>
      <c r="D14" s="15"/>
      <c r="E14" s="16">
        <f t="shared" si="0"/>
        <v>2168</v>
      </c>
      <c r="F14" s="20"/>
      <c r="G14" s="15">
        <v>33</v>
      </c>
      <c r="H14" s="15">
        <v>2135</v>
      </c>
      <c r="I14" s="15"/>
      <c r="J14" s="18">
        <f t="shared" si="1"/>
        <v>2168</v>
      </c>
      <c r="K14" s="20"/>
      <c r="L14" s="15">
        <v>157</v>
      </c>
      <c r="M14" s="15">
        <v>220</v>
      </c>
      <c r="N14" s="15">
        <v>0</v>
      </c>
      <c r="O14" s="15">
        <v>0</v>
      </c>
      <c r="P14" s="15">
        <v>0</v>
      </c>
      <c r="Q14" s="15">
        <v>0</v>
      </c>
      <c r="R14" s="15">
        <v>1791</v>
      </c>
      <c r="S14" s="15">
        <v>0</v>
      </c>
      <c r="T14" s="15">
        <v>0</v>
      </c>
      <c r="U14" s="18">
        <f t="shared" si="2"/>
        <v>2168</v>
      </c>
      <c r="V14" s="20"/>
      <c r="W14" s="72">
        <v>126</v>
      </c>
      <c r="X14" s="72">
        <v>0</v>
      </c>
      <c r="Y14" s="72">
        <v>0</v>
      </c>
      <c r="Z14" s="72">
        <v>1</v>
      </c>
      <c r="AA14" s="72">
        <v>2040</v>
      </c>
      <c r="AB14" s="72">
        <v>1</v>
      </c>
      <c r="AC14" s="18">
        <f t="shared" si="3"/>
        <v>2168</v>
      </c>
      <c r="AD14" s="20"/>
      <c r="AE14" s="15">
        <v>73</v>
      </c>
      <c r="AF14" s="15">
        <v>93</v>
      </c>
      <c r="AG14" s="15">
        <v>0</v>
      </c>
      <c r="AH14" s="15">
        <v>1999</v>
      </c>
      <c r="AI14" s="15">
        <v>3</v>
      </c>
      <c r="AJ14" s="18">
        <f t="shared" si="4"/>
        <v>2168</v>
      </c>
    </row>
    <row r="15" spans="1:36" ht="16.5">
      <c r="A15" s="14">
        <v>1358</v>
      </c>
      <c r="B15" s="15">
        <v>1781</v>
      </c>
      <c r="C15" s="15">
        <v>335</v>
      </c>
      <c r="D15" s="15"/>
      <c r="E15" s="16">
        <f t="shared" si="0"/>
        <v>2116</v>
      </c>
      <c r="F15" s="20"/>
      <c r="G15" s="15">
        <v>41</v>
      </c>
      <c r="H15" s="15">
        <v>2075</v>
      </c>
      <c r="I15" s="15"/>
      <c r="J15" s="18">
        <f t="shared" si="1"/>
        <v>2116</v>
      </c>
      <c r="K15" s="20"/>
      <c r="L15" s="15">
        <v>99</v>
      </c>
      <c r="M15" s="15">
        <v>119</v>
      </c>
      <c r="N15" s="15">
        <v>1</v>
      </c>
      <c r="O15" s="15">
        <v>1</v>
      </c>
      <c r="P15" s="15">
        <v>1</v>
      </c>
      <c r="Q15" s="15">
        <v>0</v>
      </c>
      <c r="R15" s="15">
        <v>1895</v>
      </c>
      <c r="S15" s="15"/>
      <c r="T15" s="15"/>
      <c r="U15" s="18">
        <f t="shared" si="2"/>
        <v>2116</v>
      </c>
      <c r="V15" s="20"/>
      <c r="W15" s="72">
        <v>625</v>
      </c>
      <c r="X15" s="72">
        <v>0</v>
      </c>
      <c r="Y15" s="72">
        <v>0</v>
      </c>
      <c r="Z15" s="72">
        <v>1</v>
      </c>
      <c r="AA15" s="72">
        <v>1488</v>
      </c>
      <c r="AB15" s="72">
        <v>2</v>
      </c>
      <c r="AC15" s="18">
        <f t="shared" si="3"/>
        <v>2116</v>
      </c>
      <c r="AD15" s="20"/>
      <c r="AE15" s="15">
        <v>634</v>
      </c>
      <c r="AF15" s="15">
        <v>2</v>
      </c>
      <c r="AG15" s="15">
        <v>0</v>
      </c>
      <c r="AH15" s="15">
        <v>1460</v>
      </c>
      <c r="AI15" s="15">
        <v>20</v>
      </c>
      <c r="AJ15" s="18">
        <f t="shared" si="4"/>
        <v>2116</v>
      </c>
    </row>
    <row r="16" spans="1:36" ht="16.5">
      <c r="A16" s="14">
        <v>1359</v>
      </c>
      <c r="B16" s="26">
        <v>422</v>
      </c>
      <c r="C16" s="26">
        <v>38</v>
      </c>
      <c r="D16" s="26">
        <v>32</v>
      </c>
      <c r="E16" s="78">
        <f>SUM(B16:D16)</f>
        <v>492</v>
      </c>
      <c r="F16" s="27"/>
      <c r="G16" s="26">
        <v>3</v>
      </c>
      <c r="H16" s="26">
        <v>489</v>
      </c>
      <c r="I16" s="26">
        <v>0</v>
      </c>
      <c r="J16" s="78">
        <f>SUM(G16:I16)</f>
        <v>492</v>
      </c>
      <c r="K16" s="27"/>
      <c r="L16" s="26">
        <v>8</v>
      </c>
      <c r="M16" s="26">
        <v>46</v>
      </c>
      <c r="N16" s="26">
        <v>0</v>
      </c>
      <c r="O16" s="26">
        <v>0</v>
      </c>
      <c r="P16" s="26">
        <v>0</v>
      </c>
      <c r="Q16" s="26">
        <v>12</v>
      </c>
      <c r="R16" s="26">
        <v>384</v>
      </c>
      <c r="S16" s="26">
        <v>0</v>
      </c>
      <c r="T16" s="26">
        <v>42</v>
      </c>
      <c r="U16" s="79">
        <f>SUM(L16:T16)</f>
        <v>492</v>
      </c>
      <c r="V16" s="27"/>
      <c r="W16" s="28">
        <v>223</v>
      </c>
      <c r="X16" s="28">
        <v>0</v>
      </c>
      <c r="Y16" s="28">
        <v>0</v>
      </c>
      <c r="Z16" s="28">
        <v>0</v>
      </c>
      <c r="AA16" s="28">
        <v>0</v>
      </c>
      <c r="AB16" s="28">
        <v>269</v>
      </c>
      <c r="AC16" s="79">
        <f>SUM(W16:AB16)</f>
        <v>492</v>
      </c>
      <c r="AD16" s="27"/>
      <c r="AE16" s="28">
        <v>269</v>
      </c>
      <c r="AF16" s="28">
        <v>223</v>
      </c>
      <c r="AG16" s="28">
        <v>0</v>
      </c>
      <c r="AH16" s="28">
        <v>0</v>
      </c>
      <c r="AI16" s="28">
        <v>0</v>
      </c>
      <c r="AJ16" s="79">
        <f>SUM(AE16:AI16)</f>
        <v>492</v>
      </c>
    </row>
    <row r="17" spans="1:36" ht="16.5">
      <c r="A17" s="14">
        <v>1360</v>
      </c>
      <c r="B17" s="15">
        <v>3614</v>
      </c>
      <c r="C17" s="15">
        <v>432</v>
      </c>
      <c r="D17" s="15"/>
      <c r="E17" s="16">
        <f t="shared" si="0"/>
        <v>4046</v>
      </c>
      <c r="F17" s="20"/>
      <c r="G17" s="15">
        <v>3997</v>
      </c>
      <c r="H17" s="15">
        <v>48</v>
      </c>
      <c r="I17" s="15">
        <v>1</v>
      </c>
      <c r="J17" s="18">
        <f t="shared" si="1"/>
        <v>4046</v>
      </c>
      <c r="K17" s="20"/>
      <c r="L17" s="15">
        <v>131</v>
      </c>
      <c r="M17" s="15">
        <v>275</v>
      </c>
      <c r="N17" s="15">
        <v>1</v>
      </c>
      <c r="O17" s="15">
        <v>5</v>
      </c>
      <c r="P17" s="15">
        <v>2</v>
      </c>
      <c r="Q17" s="15">
        <v>0</v>
      </c>
      <c r="R17" s="15">
        <v>3193</v>
      </c>
      <c r="S17" s="15">
        <v>439</v>
      </c>
      <c r="T17" s="15"/>
      <c r="U17" s="18">
        <f t="shared" si="2"/>
        <v>4046</v>
      </c>
      <c r="V17" s="20"/>
      <c r="W17" s="72">
        <v>2984</v>
      </c>
      <c r="X17" s="72">
        <v>100</v>
      </c>
      <c r="Y17" s="72">
        <v>8</v>
      </c>
      <c r="Z17" s="72">
        <v>59</v>
      </c>
      <c r="AA17" s="72">
        <v>562</v>
      </c>
      <c r="AB17" s="72">
        <v>333</v>
      </c>
      <c r="AC17" s="18">
        <f t="shared" si="3"/>
        <v>4046</v>
      </c>
      <c r="AD17" s="20"/>
      <c r="AE17" s="15">
        <v>1979</v>
      </c>
      <c r="AF17" s="15">
        <v>1441</v>
      </c>
      <c r="AG17" s="15">
        <v>5</v>
      </c>
      <c r="AH17" s="15">
        <v>157</v>
      </c>
      <c r="AI17" s="15">
        <v>464</v>
      </c>
      <c r="AJ17" s="18">
        <f t="shared" si="4"/>
        <v>4046</v>
      </c>
    </row>
    <row r="18" spans="1:36" ht="16.5">
      <c r="A18" s="14">
        <v>1361</v>
      </c>
      <c r="B18" s="15">
        <v>971</v>
      </c>
      <c r="C18" s="15">
        <v>137</v>
      </c>
      <c r="D18" s="15"/>
      <c r="E18" s="16">
        <f t="shared" si="0"/>
        <v>1108</v>
      </c>
      <c r="F18" s="20"/>
      <c r="G18" s="15">
        <v>31</v>
      </c>
      <c r="H18" s="15">
        <v>1077</v>
      </c>
      <c r="I18" s="15">
        <v>0</v>
      </c>
      <c r="J18" s="18">
        <f t="shared" si="1"/>
        <v>1108</v>
      </c>
      <c r="K18" s="20"/>
      <c r="L18" s="15">
        <v>68</v>
      </c>
      <c r="M18" s="15">
        <v>123</v>
      </c>
      <c r="N18" s="15">
        <v>0</v>
      </c>
      <c r="O18" s="15">
        <v>2</v>
      </c>
      <c r="P18" s="15">
        <v>7</v>
      </c>
      <c r="Q18" s="15">
        <v>0</v>
      </c>
      <c r="R18" s="15">
        <v>908</v>
      </c>
      <c r="S18" s="15"/>
      <c r="T18" s="15"/>
      <c r="U18" s="18">
        <f t="shared" si="2"/>
        <v>1108</v>
      </c>
      <c r="V18" s="20"/>
      <c r="W18" s="72">
        <v>962</v>
      </c>
      <c r="X18" s="72">
        <v>38</v>
      </c>
      <c r="Y18" s="72">
        <v>7</v>
      </c>
      <c r="Z18" s="72">
        <v>11</v>
      </c>
      <c r="AA18" s="72">
        <v>54</v>
      </c>
      <c r="AB18" s="72">
        <v>36</v>
      </c>
      <c r="AC18" s="18">
        <f t="shared" si="3"/>
        <v>1108</v>
      </c>
      <c r="AD18" s="20"/>
      <c r="AE18" s="15">
        <v>795</v>
      </c>
      <c r="AF18" s="15">
        <v>254</v>
      </c>
      <c r="AG18" s="15">
        <v>2</v>
      </c>
      <c r="AH18" s="15">
        <v>6</v>
      </c>
      <c r="AI18" s="15">
        <v>51</v>
      </c>
      <c r="AJ18" s="18">
        <f t="shared" si="4"/>
        <v>1108</v>
      </c>
    </row>
    <row r="19" spans="1:36" ht="16.5">
      <c r="A19" s="14">
        <v>1362</v>
      </c>
      <c r="B19" s="15">
        <v>62</v>
      </c>
      <c r="C19" s="15">
        <v>7</v>
      </c>
      <c r="D19" s="15"/>
      <c r="E19" s="16">
        <f t="shared" si="0"/>
        <v>69</v>
      </c>
      <c r="F19" s="20"/>
      <c r="G19" s="15">
        <v>0</v>
      </c>
      <c r="H19" s="15">
        <v>69</v>
      </c>
      <c r="I19" s="15">
        <v>0</v>
      </c>
      <c r="J19" s="18">
        <f t="shared" si="1"/>
        <v>69</v>
      </c>
      <c r="K19" s="20"/>
      <c r="L19" s="15">
        <v>1</v>
      </c>
      <c r="M19" s="15">
        <v>5</v>
      </c>
      <c r="N19" s="15">
        <v>0</v>
      </c>
      <c r="O19" s="15">
        <v>0</v>
      </c>
      <c r="P19" s="15">
        <v>1</v>
      </c>
      <c r="Q19" s="15">
        <v>0</v>
      </c>
      <c r="R19" s="15">
        <v>62</v>
      </c>
      <c r="S19" s="15">
        <v>0</v>
      </c>
      <c r="T19" s="15">
        <v>0</v>
      </c>
      <c r="U19" s="18">
        <f t="shared" si="2"/>
        <v>69</v>
      </c>
      <c r="V19" s="20"/>
      <c r="W19" s="72">
        <v>61</v>
      </c>
      <c r="X19" s="72">
        <v>0</v>
      </c>
      <c r="Y19" s="72">
        <v>0</v>
      </c>
      <c r="Z19" s="72">
        <v>0</v>
      </c>
      <c r="AA19" s="72">
        <v>8</v>
      </c>
      <c r="AB19" s="72">
        <v>0</v>
      </c>
      <c r="AC19" s="18">
        <f t="shared" si="3"/>
        <v>69</v>
      </c>
      <c r="AD19" s="20"/>
      <c r="AE19" s="15">
        <v>1</v>
      </c>
      <c r="AF19" s="15">
        <v>63</v>
      </c>
      <c r="AG19" s="15">
        <v>0</v>
      </c>
      <c r="AH19" s="15">
        <v>2</v>
      </c>
      <c r="AI19" s="15">
        <v>3</v>
      </c>
      <c r="AJ19" s="18">
        <f t="shared" si="4"/>
        <v>69</v>
      </c>
    </row>
    <row r="20" spans="1:36" ht="16.5">
      <c r="A20" s="14">
        <v>1363</v>
      </c>
      <c r="B20" s="15">
        <v>620</v>
      </c>
      <c r="C20" s="15">
        <v>270</v>
      </c>
      <c r="D20" s="15"/>
      <c r="E20" s="16">
        <f t="shared" si="0"/>
        <v>890</v>
      </c>
      <c r="F20" s="20"/>
      <c r="G20" s="15">
        <v>62</v>
      </c>
      <c r="H20" s="15">
        <v>828</v>
      </c>
      <c r="I20" s="15"/>
      <c r="J20" s="18">
        <f t="shared" si="1"/>
        <v>890</v>
      </c>
      <c r="K20" s="20"/>
      <c r="L20" s="15">
        <v>12</v>
      </c>
      <c r="M20" s="15">
        <v>82</v>
      </c>
      <c r="N20" s="15">
        <v>0</v>
      </c>
      <c r="O20" s="15">
        <v>5</v>
      </c>
      <c r="P20" s="15">
        <v>0</v>
      </c>
      <c r="Q20" s="15">
        <v>0</v>
      </c>
      <c r="R20" s="15">
        <v>791</v>
      </c>
      <c r="S20" s="15"/>
      <c r="T20" s="15"/>
      <c r="U20" s="18">
        <f t="shared" si="2"/>
        <v>890</v>
      </c>
      <c r="V20" s="20"/>
      <c r="W20" s="72">
        <v>872</v>
      </c>
      <c r="X20" s="72">
        <v>6</v>
      </c>
      <c r="Y20" s="72">
        <v>0</v>
      </c>
      <c r="Z20" s="72">
        <v>8</v>
      </c>
      <c r="AA20" s="72">
        <v>3</v>
      </c>
      <c r="AB20" s="72">
        <v>1</v>
      </c>
      <c r="AC20" s="18">
        <f t="shared" si="3"/>
        <v>890</v>
      </c>
      <c r="AD20" s="20"/>
      <c r="AE20" s="15">
        <v>100</v>
      </c>
      <c r="AF20" s="15">
        <v>777</v>
      </c>
      <c r="AG20" s="15">
        <v>13</v>
      </c>
      <c r="AH20" s="15">
        <v>0</v>
      </c>
      <c r="AI20" s="15">
        <v>0</v>
      </c>
      <c r="AJ20" s="18">
        <f t="shared" si="4"/>
        <v>890</v>
      </c>
    </row>
    <row r="21" spans="1:36" ht="16.5">
      <c r="A21" s="14">
        <v>1364</v>
      </c>
      <c r="B21" s="15"/>
      <c r="C21" s="15"/>
      <c r="D21" s="15"/>
      <c r="E21" s="16">
        <f t="shared" si="0"/>
        <v>0</v>
      </c>
      <c r="F21" s="20"/>
      <c r="G21" s="15"/>
      <c r="H21" s="15"/>
      <c r="I21" s="15"/>
      <c r="J21" s="18">
        <f t="shared" si="1"/>
        <v>0</v>
      </c>
      <c r="K21" s="20"/>
      <c r="L21" s="15"/>
      <c r="M21" s="15"/>
      <c r="N21" s="15"/>
      <c r="O21" s="15"/>
      <c r="P21" s="15"/>
      <c r="Q21" s="15"/>
      <c r="R21" s="15"/>
      <c r="S21" s="15"/>
      <c r="T21" s="15"/>
      <c r="U21" s="18">
        <f t="shared" si="2"/>
        <v>0</v>
      </c>
      <c r="V21" s="20"/>
      <c r="W21" s="72"/>
      <c r="X21" s="72"/>
      <c r="Y21" s="72"/>
      <c r="Z21" s="72"/>
      <c r="AA21" s="72"/>
      <c r="AB21" s="72"/>
      <c r="AC21" s="18">
        <f t="shared" si="3"/>
        <v>0</v>
      </c>
      <c r="AD21" s="20"/>
      <c r="AE21" s="15"/>
      <c r="AF21" s="15"/>
      <c r="AG21" s="15"/>
      <c r="AH21" s="15"/>
      <c r="AI21" s="15"/>
      <c r="AJ21" s="18">
        <f t="shared" si="4"/>
        <v>0</v>
      </c>
    </row>
    <row r="22" spans="1:36" ht="16.5">
      <c r="A22" s="14">
        <v>1365</v>
      </c>
      <c r="B22" s="15">
        <v>6154</v>
      </c>
      <c r="C22" s="15">
        <v>1222</v>
      </c>
      <c r="D22" s="15"/>
      <c r="E22" s="16">
        <f t="shared" si="0"/>
        <v>7376</v>
      </c>
      <c r="F22" s="20"/>
      <c r="G22" s="15">
        <v>557</v>
      </c>
      <c r="H22" s="15">
        <v>6819</v>
      </c>
      <c r="I22" s="15">
        <v>0</v>
      </c>
      <c r="J22" s="18">
        <f t="shared" si="1"/>
        <v>7376</v>
      </c>
      <c r="K22" s="20"/>
      <c r="L22" s="15">
        <v>142</v>
      </c>
      <c r="M22" s="15">
        <v>224</v>
      </c>
      <c r="N22" s="15">
        <v>1</v>
      </c>
      <c r="O22" s="15">
        <v>3</v>
      </c>
      <c r="P22" s="15">
        <v>14</v>
      </c>
      <c r="Q22" s="15">
        <v>0</v>
      </c>
      <c r="R22" s="15">
        <v>6992</v>
      </c>
      <c r="S22" s="15"/>
      <c r="T22" s="15"/>
      <c r="U22" s="18">
        <f t="shared" si="2"/>
        <v>7376</v>
      </c>
      <c r="V22" s="20"/>
      <c r="W22" s="72">
        <v>7305</v>
      </c>
      <c r="X22" s="72">
        <v>2</v>
      </c>
      <c r="Y22" s="72">
        <v>2</v>
      </c>
      <c r="Z22" s="72">
        <v>12</v>
      </c>
      <c r="AA22" s="72">
        <v>36</v>
      </c>
      <c r="AB22" s="72">
        <v>19</v>
      </c>
      <c r="AC22" s="18">
        <f t="shared" si="3"/>
        <v>7376</v>
      </c>
      <c r="AD22" s="20"/>
      <c r="AE22" s="15">
        <v>5142</v>
      </c>
      <c r="AF22" s="15">
        <v>2194</v>
      </c>
      <c r="AG22" s="15">
        <v>5</v>
      </c>
      <c r="AH22" s="15">
        <v>32</v>
      </c>
      <c r="AI22" s="15">
        <v>3</v>
      </c>
      <c r="AJ22" s="18">
        <f t="shared" si="4"/>
        <v>7376</v>
      </c>
    </row>
    <row r="23" spans="1:36" ht="16.5">
      <c r="A23" s="14">
        <v>1366</v>
      </c>
      <c r="B23" s="15">
        <v>799</v>
      </c>
      <c r="C23" s="15">
        <v>276</v>
      </c>
      <c r="D23" s="15"/>
      <c r="E23" s="16">
        <f t="shared" si="0"/>
        <v>1075</v>
      </c>
      <c r="F23" s="20"/>
      <c r="G23" s="15">
        <v>83</v>
      </c>
      <c r="H23" s="15">
        <v>992</v>
      </c>
      <c r="I23" s="15"/>
      <c r="J23" s="18">
        <f t="shared" si="1"/>
        <v>1075</v>
      </c>
      <c r="K23" s="20"/>
      <c r="L23" s="15">
        <v>19</v>
      </c>
      <c r="M23" s="15">
        <v>34</v>
      </c>
      <c r="N23" s="15">
        <v>0</v>
      </c>
      <c r="O23" s="15">
        <v>0</v>
      </c>
      <c r="P23" s="15">
        <v>0</v>
      </c>
      <c r="Q23" s="15">
        <v>0</v>
      </c>
      <c r="R23" s="15">
        <v>1020</v>
      </c>
      <c r="S23" s="15">
        <v>2</v>
      </c>
      <c r="T23" s="15">
        <v>0</v>
      </c>
      <c r="U23" s="18">
        <f t="shared" si="2"/>
        <v>1075</v>
      </c>
      <c r="V23" s="20"/>
      <c r="W23" s="72">
        <v>1071</v>
      </c>
      <c r="X23" s="72">
        <v>0</v>
      </c>
      <c r="Y23" s="72">
        <v>1</v>
      </c>
      <c r="Z23" s="72">
        <v>2</v>
      </c>
      <c r="AA23" s="72">
        <v>0</v>
      </c>
      <c r="AB23" s="72">
        <v>1</v>
      </c>
      <c r="AC23" s="18">
        <f t="shared" si="3"/>
        <v>1075</v>
      </c>
      <c r="AD23" s="20"/>
      <c r="AE23" s="15">
        <v>735</v>
      </c>
      <c r="AF23" s="15">
        <v>339</v>
      </c>
      <c r="AG23" s="15">
        <v>1</v>
      </c>
      <c r="AH23" s="15"/>
      <c r="AI23" s="15"/>
      <c r="AJ23" s="18">
        <f t="shared" si="4"/>
        <v>1075</v>
      </c>
    </row>
    <row r="24" spans="1:36" ht="16.5">
      <c r="A24" s="14">
        <v>1367</v>
      </c>
      <c r="B24" s="15">
        <v>43</v>
      </c>
      <c r="C24" s="15">
        <v>28</v>
      </c>
      <c r="D24" s="15"/>
      <c r="E24" s="16">
        <f t="shared" si="0"/>
        <v>71</v>
      </c>
      <c r="F24" s="20"/>
      <c r="G24" s="15">
        <v>19</v>
      </c>
      <c r="H24" s="15">
        <v>52</v>
      </c>
      <c r="I24" s="15"/>
      <c r="J24" s="18">
        <f t="shared" si="1"/>
        <v>71</v>
      </c>
      <c r="K24" s="20"/>
      <c r="L24" s="15">
        <v>0</v>
      </c>
      <c r="M24" s="15">
        <v>5</v>
      </c>
      <c r="N24" s="15">
        <v>0</v>
      </c>
      <c r="O24" s="15">
        <v>0</v>
      </c>
      <c r="P24" s="15">
        <v>0</v>
      </c>
      <c r="Q24" s="15">
        <v>0</v>
      </c>
      <c r="R24" s="15">
        <v>66</v>
      </c>
      <c r="S24" s="15">
        <v>0</v>
      </c>
      <c r="T24" s="15">
        <v>0</v>
      </c>
      <c r="U24" s="18">
        <f t="shared" si="2"/>
        <v>71</v>
      </c>
      <c r="V24" s="20"/>
      <c r="W24" s="72">
        <v>69</v>
      </c>
      <c r="X24" s="72">
        <v>0</v>
      </c>
      <c r="Y24" s="72">
        <v>0</v>
      </c>
      <c r="Z24" s="72">
        <v>0</v>
      </c>
      <c r="AA24" s="72">
        <v>1</v>
      </c>
      <c r="AB24" s="72">
        <v>1</v>
      </c>
      <c r="AC24" s="18">
        <f t="shared" si="3"/>
        <v>71</v>
      </c>
      <c r="AD24" s="20"/>
      <c r="AE24" s="15">
        <v>7</v>
      </c>
      <c r="AF24" s="15">
        <v>63</v>
      </c>
      <c r="AG24" s="15">
        <v>0</v>
      </c>
      <c r="AH24" s="15">
        <v>1</v>
      </c>
      <c r="AI24" s="15">
        <v>0</v>
      </c>
      <c r="AJ24" s="18">
        <f t="shared" si="4"/>
        <v>71</v>
      </c>
    </row>
    <row r="25" spans="1:36" ht="16.5">
      <c r="A25" s="14">
        <v>1368</v>
      </c>
      <c r="B25" s="15">
        <v>44</v>
      </c>
      <c r="C25" s="15">
        <v>8</v>
      </c>
      <c r="D25" s="15"/>
      <c r="E25" s="16">
        <f t="shared" si="0"/>
        <v>52</v>
      </c>
      <c r="F25" s="20"/>
      <c r="G25" s="15">
        <v>28</v>
      </c>
      <c r="H25" s="15">
        <v>24</v>
      </c>
      <c r="I25" s="15"/>
      <c r="J25" s="18">
        <f t="shared" si="1"/>
        <v>52</v>
      </c>
      <c r="K25" s="20"/>
      <c r="L25" s="15">
        <v>0</v>
      </c>
      <c r="M25" s="15">
        <v>1</v>
      </c>
      <c r="N25" s="15">
        <v>0</v>
      </c>
      <c r="O25" s="15">
        <v>0</v>
      </c>
      <c r="P25" s="15">
        <v>0</v>
      </c>
      <c r="Q25" s="15">
        <v>0</v>
      </c>
      <c r="R25" s="15">
        <v>51</v>
      </c>
      <c r="S25" s="15">
        <v>0</v>
      </c>
      <c r="T25" s="15">
        <v>0</v>
      </c>
      <c r="U25" s="18">
        <f t="shared" si="2"/>
        <v>52</v>
      </c>
      <c r="V25" s="20"/>
      <c r="W25" s="72">
        <v>52</v>
      </c>
      <c r="X25" s="72">
        <v>0</v>
      </c>
      <c r="Y25" s="72">
        <v>0</v>
      </c>
      <c r="Z25" s="72">
        <v>0</v>
      </c>
      <c r="AA25" s="72">
        <v>0</v>
      </c>
      <c r="AB25" s="72">
        <v>0</v>
      </c>
      <c r="AC25" s="18">
        <f t="shared" si="3"/>
        <v>52</v>
      </c>
      <c r="AD25" s="20"/>
      <c r="AE25" s="15">
        <v>12</v>
      </c>
      <c r="AF25" s="15">
        <v>40</v>
      </c>
      <c r="AG25" s="15">
        <v>0</v>
      </c>
      <c r="AH25" s="15">
        <v>0</v>
      </c>
      <c r="AI25" s="15">
        <v>0</v>
      </c>
      <c r="AJ25" s="18">
        <f t="shared" si="4"/>
        <v>52</v>
      </c>
    </row>
    <row r="26" spans="1:36" ht="16.5">
      <c r="A26" s="14">
        <v>1369</v>
      </c>
      <c r="B26" s="15"/>
      <c r="C26" s="15"/>
      <c r="D26" s="15"/>
      <c r="E26" s="16">
        <f t="shared" si="0"/>
        <v>0</v>
      </c>
      <c r="F26" s="20"/>
      <c r="G26" s="15"/>
      <c r="H26" s="15"/>
      <c r="I26" s="15"/>
      <c r="J26" s="18">
        <f t="shared" si="1"/>
        <v>0</v>
      </c>
      <c r="K26" s="20"/>
      <c r="L26" s="15"/>
      <c r="M26" s="15"/>
      <c r="N26" s="15"/>
      <c r="O26" s="15"/>
      <c r="P26" s="15"/>
      <c r="Q26" s="15"/>
      <c r="R26" s="15"/>
      <c r="S26" s="15"/>
      <c r="T26" s="15"/>
      <c r="U26" s="18">
        <f t="shared" si="2"/>
        <v>0</v>
      </c>
      <c r="V26" s="20"/>
      <c r="W26" s="72"/>
      <c r="X26" s="72"/>
      <c r="Y26" s="72"/>
      <c r="Z26" s="72"/>
      <c r="AA26" s="72"/>
      <c r="AB26" s="72"/>
      <c r="AC26" s="18">
        <f t="shared" si="3"/>
        <v>0</v>
      </c>
      <c r="AD26" s="20"/>
      <c r="AE26" s="15"/>
      <c r="AF26" s="15"/>
      <c r="AG26" s="15"/>
      <c r="AH26" s="15"/>
      <c r="AI26" s="15"/>
      <c r="AJ26" s="18">
        <f t="shared" si="4"/>
        <v>0</v>
      </c>
    </row>
  </sheetData>
  <autoFilter ref="A2:AJ26" xr:uid="{00000000-0001-0000-0200-000000000000}"/>
  <mergeCells count="5">
    <mergeCell ref="A1:E1"/>
    <mergeCell ref="G1:J1"/>
    <mergeCell ref="L1:U1"/>
    <mergeCell ref="W1:AC1"/>
    <mergeCell ref="AE1:AJ1"/>
  </mergeCells>
  <pageMargins left="0.7" right="0.7" top="0.75" bottom="0.75" header="0.3" footer="0.3"/>
  <ignoredErrors>
    <ignoredError sqref="E3:E26"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zoomScale="90" zoomScaleNormal="90" workbookViewId="0">
      <pane xSplit="1" ySplit="1" topLeftCell="B2" activePane="bottomRight" state="frozen"/>
      <selection pane="bottomRight" activeCell="I10" sqref="I10"/>
      <selection pane="bottomLeft" activeCell="A2" sqref="A2"/>
      <selection pane="topRight" activeCell="B1" sqref="B1"/>
    </sheetView>
  </sheetViews>
  <sheetFormatPr defaultColWidth="11.42578125" defaultRowHeight="15"/>
  <cols>
    <col min="1" max="1" width="7.85546875" customWidth="1"/>
  </cols>
  <sheetData>
    <row r="1" spans="1:9" ht="50.25" thickTop="1">
      <c r="A1" s="10" t="s">
        <v>117</v>
      </c>
      <c r="B1" s="11" t="s">
        <v>169</v>
      </c>
      <c r="C1" s="11" t="s">
        <v>170</v>
      </c>
      <c r="D1" s="11" t="s">
        <v>171</v>
      </c>
      <c r="E1" s="11" t="s">
        <v>172</v>
      </c>
      <c r="F1" s="11" t="s">
        <v>173</v>
      </c>
      <c r="G1" s="11" t="s">
        <v>174</v>
      </c>
      <c r="H1" s="11" t="s">
        <v>175</v>
      </c>
      <c r="I1" s="11" t="s">
        <v>123</v>
      </c>
    </row>
    <row r="2" spans="1:9" ht="16.5">
      <c r="A2" s="14">
        <v>1346</v>
      </c>
      <c r="B2" s="6">
        <v>212</v>
      </c>
      <c r="C2" s="6">
        <v>2362</v>
      </c>
      <c r="D2" s="6">
        <v>2442</v>
      </c>
      <c r="E2" s="6">
        <v>2097</v>
      </c>
      <c r="F2" s="6">
        <v>3726</v>
      </c>
      <c r="G2" s="6">
        <v>1205</v>
      </c>
      <c r="H2" s="6"/>
      <c r="I2" s="6">
        <f>SUM(B2:H2)</f>
        <v>12044</v>
      </c>
    </row>
    <row r="3" spans="1:9" ht="16.5">
      <c r="A3" s="14">
        <v>1347</v>
      </c>
      <c r="B3" s="6">
        <v>8</v>
      </c>
      <c r="C3" s="6">
        <v>160</v>
      </c>
      <c r="D3" s="6">
        <v>228</v>
      </c>
      <c r="E3" s="6">
        <v>331</v>
      </c>
      <c r="F3" s="6">
        <v>1435</v>
      </c>
      <c r="G3" s="6">
        <v>340</v>
      </c>
      <c r="H3" s="6">
        <v>2</v>
      </c>
      <c r="I3" s="6">
        <f t="shared" ref="I3:I25" si="0">SUM(B3:H3)</f>
        <v>2504</v>
      </c>
    </row>
    <row r="4" spans="1:9" ht="16.5">
      <c r="A4" s="14">
        <v>1348</v>
      </c>
      <c r="B4" s="6">
        <v>34</v>
      </c>
      <c r="C4" s="6">
        <v>49</v>
      </c>
      <c r="D4" s="6">
        <v>31</v>
      </c>
      <c r="E4" s="6">
        <v>262</v>
      </c>
      <c r="F4" s="6">
        <v>1039</v>
      </c>
      <c r="G4" s="6">
        <v>159</v>
      </c>
      <c r="H4" s="6"/>
      <c r="I4" s="6">
        <f t="shared" si="0"/>
        <v>1574</v>
      </c>
    </row>
    <row r="5" spans="1:9" ht="16.5">
      <c r="A5" s="14">
        <v>1349</v>
      </c>
      <c r="B5" s="6">
        <v>49</v>
      </c>
      <c r="C5" s="6">
        <v>165</v>
      </c>
      <c r="D5" s="6">
        <v>201</v>
      </c>
      <c r="E5" s="6">
        <v>776</v>
      </c>
      <c r="F5" s="6">
        <v>2463</v>
      </c>
      <c r="G5" s="6">
        <v>207</v>
      </c>
      <c r="H5" s="6"/>
      <c r="I5" s="6">
        <f t="shared" si="0"/>
        <v>3861</v>
      </c>
    </row>
    <row r="6" spans="1:9" ht="16.5">
      <c r="A6" s="14">
        <v>1350</v>
      </c>
      <c r="B6" s="70">
        <v>13</v>
      </c>
      <c r="C6" s="70">
        <v>19</v>
      </c>
      <c r="D6" s="70"/>
      <c r="E6" s="70"/>
      <c r="F6" s="70"/>
      <c r="G6" s="70"/>
      <c r="H6" s="70"/>
      <c r="I6" s="6">
        <f t="shared" si="0"/>
        <v>32</v>
      </c>
    </row>
    <row r="7" spans="1:9" ht="16.5">
      <c r="A7" s="14">
        <v>1351</v>
      </c>
      <c r="B7" s="70">
        <v>0</v>
      </c>
      <c r="C7" s="70">
        <v>7</v>
      </c>
      <c r="D7" s="70">
        <v>25</v>
      </c>
      <c r="E7" s="70">
        <v>73</v>
      </c>
      <c r="F7" s="70">
        <v>201</v>
      </c>
      <c r="G7" s="70">
        <v>62</v>
      </c>
      <c r="H7" s="70"/>
      <c r="I7" s="6">
        <f t="shared" si="0"/>
        <v>368</v>
      </c>
    </row>
    <row r="8" spans="1:9" ht="16.5">
      <c r="A8" s="14">
        <v>1352</v>
      </c>
      <c r="B8" s="70">
        <v>0</v>
      </c>
      <c r="C8" s="70">
        <v>2</v>
      </c>
      <c r="D8" s="70">
        <v>71</v>
      </c>
      <c r="E8" s="70">
        <v>127</v>
      </c>
      <c r="F8" s="70">
        <v>326</v>
      </c>
      <c r="G8" s="70">
        <v>84</v>
      </c>
      <c r="H8" s="70"/>
      <c r="I8" s="6">
        <f t="shared" si="0"/>
        <v>610</v>
      </c>
    </row>
    <row r="9" spans="1:9" ht="16.5">
      <c r="A9" s="14">
        <v>1353</v>
      </c>
      <c r="B9" s="70"/>
      <c r="C9" s="70"/>
      <c r="D9" s="70"/>
      <c r="E9" s="70"/>
      <c r="F9" s="70"/>
      <c r="G9" s="70"/>
      <c r="H9" s="70"/>
      <c r="I9" s="6">
        <f t="shared" si="0"/>
        <v>0</v>
      </c>
    </row>
    <row r="10" spans="1:9" ht="16.5">
      <c r="A10" s="14">
        <v>1354</v>
      </c>
      <c r="B10" s="70">
        <v>2</v>
      </c>
      <c r="C10" s="70">
        <v>56</v>
      </c>
      <c r="D10" s="70">
        <v>63</v>
      </c>
      <c r="E10" s="70">
        <v>35</v>
      </c>
      <c r="F10" s="70">
        <v>65</v>
      </c>
      <c r="G10" s="70">
        <v>1</v>
      </c>
      <c r="H10" s="70"/>
      <c r="I10" s="6">
        <f t="shared" si="0"/>
        <v>222</v>
      </c>
    </row>
    <row r="11" spans="1:9" ht="16.5">
      <c r="A11" s="14">
        <v>1355</v>
      </c>
      <c r="B11" s="70">
        <v>0</v>
      </c>
      <c r="C11" s="70">
        <v>0</v>
      </c>
      <c r="D11" s="70">
        <v>0</v>
      </c>
      <c r="E11" s="70">
        <v>2</v>
      </c>
      <c r="F11" s="70">
        <v>19</v>
      </c>
      <c r="G11" s="70">
        <v>2</v>
      </c>
      <c r="H11" s="70">
        <v>0</v>
      </c>
      <c r="I11" s="6">
        <f t="shared" si="0"/>
        <v>23</v>
      </c>
    </row>
    <row r="12" spans="1:9" ht="16.5">
      <c r="A12" s="14">
        <v>1356</v>
      </c>
      <c r="B12" s="70">
        <v>49</v>
      </c>
      <c r="C12" s="70">
        <v>257</v>
      </c>
      <c r="D12" s="70">
        <v>66</v>
      </c>
      <c r="E12" s="70">
        <v>0</v>
      </c>
      <c r="F12" s="70">
        <v>0</v>
      </c>
      <c r="G12" s="70">
        <v>0</v>
      </c>
      <c r="H12" s="70">
        <v>0</v>
      </c>
      <c r="I12" s="6">
        <f t="shared" si="0"/>
        <v>372</v>
      </c>
    </row>
    <row r="13" spans="1:9" ht="16.5">
      <c r="A13" s="14">
        <v>1357</v>
      </c>
      <c r="B13" s="70">
        <v>166</v>
      </c>
      <c r="C13" s="70">
        <v>1494</v>
      </c>
      <c r="D13" s="70">
        <v>508</v>
      </c>
      <c r="E13" s="70"/>
      <c r="F13" s="70"/>
      <c r="G13" s="70"/>
      <c r="H13" s="70"/>
      <c r="I13" s="6">
        <f t="shared" si="0"/>
        <v>2168</v>
      </c>
    </row>
    <row r="14" spans="1:9" ht="16.5">
      <c r="A14" s="14">
        <v>1358</v>
      </c>
      <c r="B14" s="70">
        <v>1360</v>
      </c>
      <c r="C14" s="70">
        <v>100</v>
      </c>
      <c r="D14" s="70">
        <v>48</v>
      </c>
      <c r="E14" s="70">
        <v>314</v>
      </c>
      <c r="F14" s="70">
        <v>293</v>
      </c>
      <c r="G14" s="70">
        <v>1</v>
      </c>
      <c r="H14" s="70">
        <v>0</v>
      </c>
      <c r="I14" s="6">
        <f t="shared" si="0"/>
        <v>2116</v>
      </c>
    </row>
    <row r="15" spans="1:9" ht="16.5">
      <c r="A15" s="14">
        <v>1359</v>
      </c>
      <c r="B15" s="26">
        <v>6</v>
      </c>
      <c r="C15" s="26">
        <v>217</v>
      </c>
      <c r="D15" s="26">
        <v>269</v>
      </c>
      <c r="E15" s="26">
        <v>0</v>
      </c>
      <c r="F15" s="26">
        <v>0</v>
      </c>
      <c r="G15" s="26">
        <v>0</v>
      </c>
      <c r="H15" s="78">
        <v>0</v>
      </c>
      <c r="I15" s="6">
        <f t="shared" si="0"/>
        <v>492</v>
      </c>
    </row>
    <row r="16" spans="1:9" ht="16.5">
      <c r="A16" s="14">
        <v>1360</v>
      </c>
      <c r="B16" s="70">
        <v>0</v>
      </c>
      <c r="C16" s="70">
        <v>95</v>
      </c>
      <c r="D16" s="70">
        <v>1435</v>
      </c>
      <c r="E16" s="70">
        <v>2284</v>
      </c>
      <c r="F16" s="70">
        <v>230</v>
      </c>
      <c r="G16" s="70">
        <v>1</v>
      </c>
      <c r="H16" s="70">
        <v>1</v>
      </c>
      <c r="I16" s="6">
        <f t="shared" si="0"/>
        <v>4046</v>
      </c>
    </row>
    <row r="17" spans="1:9" ht="16.5">
      <c r="A17" s="14">
        <v>1361</v>
      </c>
      <c r="B17" s="70">
        <v>0</v>
      </c>
      <c r="C17" s="70">
        <v>0</v>
      </c>
      <c r="D17" s="70">
        <v>4</v>
      </c>
      <c r="E17" s="70">
        <v>962</v>
      </c>
      <c r="F17" s="70">
        <v>142</v>
      </c>
      <c r="G17" s="70">
        <v>0</v>
      </c>
      <c r="H17" s="70">
        <v>0</v>
      </c>
      <c r="I17" s="6">
        <f t="shared" si="0"/>
        <v>1108</v>
      </c>
    </row>
    <row r="18" spans="1:9" ht="16.5">
      <c r="A18" s="14">
        <v>1362</v>
      </c>
      <c r="B18" s="70">
        <v>0</v>
      </c>
      <c r="C18" s="70">
        <v>0</v>
      </c>
      <c r="D18" s="70">
        <v>43</v>
      </c>
      <c r="E18" s="70">
        <v>25</v>
      </c>
      <c r="F18" s="70">
        <v>1</v>
      </c>
      <c r="G18" s="70">
        <v>0</v>
      </c>
      <c r="H18" s="70">
        <v>0</v>
      </c>
      <c r="I18" s="6">
        <f t="shared" si="0"/>
        <v>69</v>
      </c>
    </row>
    <row r="19" spans="1:9" ht="16.5">
      <c r="A19" s="14">
        <v>1363</v>
      </c>
      <c r="B19" s="70">
        <v>0</v>
      </c>
      <c r="C19" s="70">
        <v>0</v>
      </c>
      <c r="D19" s="70">
        <v>0</v>
      </c>
      <c r="E19" s="70">
        <v>0</v>
      </c>
      <c r="F19" s="70">
        <v>799</v>
      </c>
      <c r="G19" s="70">
        <v>91</v>
      </c>
      <c r="H19" s="70">
        <v>0</v>
      </c>
      <c r="I19" s="6">
        <f t="shared" si="0"/>
        <v>890</v>
      </c>
    </row>
    <row r="20" spans="1:9" ht="16.5">
      <c r="A20" s="14">
        <v>1364</v>
      </c>
      <c r="B20" s="70"/>
      <c r="C20" s="70"/>
      <c r="D20" s="70"/>
      <c r="E20" s="70"/>
      <c r="F20" s="70"/>
      <c r="G20" s="70"/>
      <c r="H20" s="70"/>
      <c r="I20" s="6">
        <f t="shared" si="0"/>
        <v>0</v>
      </c>
    </row>
    <row r="21" spans="1:9" ht="16.5">
      <c r="A21" s="14">
        <v>1365</v>
      </c>
      <c r="B21" s="70"/>
      <c r="C21" s="70"/>
      <c r="D21" s="70"/>
      <c r="E21" s="70"/>
      <c r="F21" s="70">
        <v>812</v>
      </c>
      <c r="G21" s="70">
        <v>6564</v>
      </c>
      <c r="H21" s="70"/>
      <c r="I21" s="6">
        <f t="shared" si="0"/>
        <v>7376</v>
      </c>
    </row>
    <row r="22" spans="1:9" ht="16.5">
      <c r="A22" s="14">
        <v>1366</v>
      </c>
      <c r="B22" s="70"/>
      <c r="C22" s="70"/>
      <c r="D22" s="70"/>
      <c r="E22" s="70"/>
      <c r="F22" s="70">
        <v>32</v>
      </c>
      <c r="G22" s="70">
        <v>1043</v>
      </c>
      <c r="H22" s="70"/>
      <c r="I22" s="6">
        <f t="shared" si="0"/>
        <v>1075</v>
      </c>
    </row>
    <row r="23" spans="1:9" ht="16.5">
      <c r="A23" s="14">
        <v>1367</v>
      </c>
      <c r="B23" s="70"/>
      <c r="C23" s="70"/>
      <c r="D23" s="70"/>
      <c r="E23" s="70"/>
      <c r="F23" s="70">
        <v>2</v>
      </c>
      <c r="G23" s="70">
        <v>69</v>
      </c>
      <c r="H23" s="70"/>
      <c r="I23" s="6">
        <f t="shared" si="0"/>
        <v>71</v>
      </c>
    </row>
    <row r="24" spans="1:9" ht="16.5">
      <c r="A24" s="14">
        <v>1368</v>
      </c>
      <c r="B24" s="70"/>
      <c r="C24" s="70"/>
      <c r="D24" s="70"/>
      <c r="E24" s="70"/>
      <c r="F24" s="70"/>
      <c r="G24" s="70">
        <v>52</v>
      </c>
      <c r="H24" s="70"/>
      <c r="I24" s="6">
        <f t="shared" si="0"/>
        <v>52</v>
      </c>
    </row>
    <row r="25" spans="1:9" ht="16.5">
      <c r="A25" s="14">
        <v>1369</v>
      </c>
      <c r="B25" s="70"/>
      <c r="C25" s="70"/>
      <c r="D25" s="70"/>
      <c r="E25" s="70"/>
      <c r="F25" s="70"/>
      <c r="G25" s="70"/>
      <c r="H25" s="70"/>
      <c r="I25" s="6">
        <f t="shared" si="0"/>
        <v>0</v>
      </c>
    </row>
  </sheetData>
  <pageMargins left="0.7" right="0.7" top="0.75" bottom="0.75" header="0.3" footer="0.3"/>
  <pageSetup paperSize="9" orientation="portrait" r:id="rId1"/>
  <ignoredErrors>
    <ignoredError sqref="I2:I25"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1:D25"/>
  <sheetViews>
    <sheetView zoomScale="90" zoomScaleNormal="90" workbookViewId="0">
      <pane xSplit="1" ySplit="1" topLeftCell="B11" activePane="bottomRight" state="frozen"/>
      <selection pane="bottomRight" activeCell="B11" sqref="B11"/>
      <selection pane="bottomLeft" activeCell="A2" sqref="A2"/>
      <selection pane="topRight" activeCell="B1" sqref="B1"/>
    </sheetView>
  </sheetViews>
  <sheetFormatPr defaultColWidth="11.42578125" defaultRowHeight="15"/>
  <cols>
    <col min="1" max="1" width="10" customWidth="1"/>
    <col min="2" max="2" width="159.7109375" customWidth="1"/>
    <col min="3" max="3" width="32.7109375" customWidth="1"/>
    <col min="4" max="4" width="16.7109375" customWidth="1"/>
  </cols>
  <sheetData>
    <row r="1" spans="1:4" ht="37.5" customHeight="1" thickTop="1">
      <c r="A1" s="11" t="s">
        <v>117</v>
      </c>
      <c r="B1" s="12" t="s">
        <v>176</v>
      </c>
      <c r="C1" s="12" t="s">
        <v>177</v>
      </c>
    </row>
    <row r="2" spans="1:4" ht="148.5" hidden="1">
      <c r="A2" s="14">
        <v>1346</v>
      </c>
      <c r="B2" s="81" t="s">
        <v>178</v>
      </c>
      <c r="C2" s="29"/>
      <c r="D2" s="85" t="s">
        <v>179</v>
      </c>
    </row>
    <row r="3" spans="1:4" ht="167.25" hidden="1" customHeight="1">
      <c r="A3" s="14">
        <v>1347</v>
      </c>
      <c r="B3" s="81" t="s">
        <v>180</v>
      </c>
      <c r="C3" s="29"/>
      <c r="D3" s="86" t="s">
        <v>179</v>
      </c>
    </row>
    <row r="4" spans="1:4" ht="158.25" hidden="1" customHeight="1">
      <c r="A4" s="14">
        <v>1348</v>
      </c>
      <c r="B4" s="81" t="s">
        <v>181</v>
      </c>
      <c r="C4" s="29"/>
      <c r="D4" s="86" t="s">
        <v>179</v>
      </c>
    </row>
    <row r="5" spans="1:4" ht="33" hidden="1">
      <c r="A5" s="14">
        <v>1349</v>
      </c>
      <c r="B5" s="81" t="s">
        <v>182</v>
      </c>
      <c r="C5" s="29"/>
      <c r="D5" s="86" t="s">
        <v>179</v>
      </c>
    </row>
    <row r="6" spans="1:4" ht="115.5" hidden="1">
      <c r="A6" s="14">
        <v>1350</v>
      </c>
      <c r="B6" s="82" t="s">
        <v>183</v>
      </c>
      <c r="C6" s="30"/>
      <c r="D6" s="86" t="s">
        <v>179</v>
      </c>
    </row>
    <row r="7" spans="1:4" ht="82.5" hidden="1">
      <c r="A7" s="14">
        <v>1351</v>
      </c>
      <c r="B7" s="82" t="s">
        <v>184</v>
      </c>
      <c r="C7" s="30"/>
      <c r="D7" s="85" t="s">
        <v>179</v>
      </c>
    </row>
    <row r="8" spans="1:4" ht="238.5" hidden="1" customHeight="1">
      <c r="A8" s="14">
        <v>1352</v>
      </c>
      <c r="B8" s="80" t="s">
        <v>185</v>
      </c>
      <c r="C8" s="30"/>
      <c r="D8" s="85" t="s">
        <v>179</v>
      </c>
    </row>
    <row r="9" spans="1:4" ht="106.5" hidden="1">
      <c r="A9" s="14">
        <v>1353</v>
      </c>
      <c r="B9" s="80" t="s">
        <v>186</v>
      </c>
      <c r="C9" s="30"/>
      <c r="D9" s="85" t="s">
        <v>187</v>
      </c>
    </row>
    <row r="10" spans="1:4" ht="153.75" hidden="1" customHeight="1">
      <c r="A10" s="14">
        <v>1354</v>
      </c>
      <c r="B10" s="81" t="s">
        <v>188</v>
      </c>
      <c r="C10" s="30"/>
      <c r="D10" s="85" t="s">
        <v>179</v>
      </c>
    </row>
    <row r="11" spans="1:4" ht="258.75" customHeight="1">
      <c r="A11" s="14">
        <v>1355</v>
      </c>
      <c r="B11" s="100" t="s">
        <v>189</v>
      </c>
      <c r="C11" s="30"/>
      <c r="D11" s="85" t="s">
        <v>179</v>
      </c>
    </row>
    <row r="12" spans="1:4" ht="148.5" hidden="1">
      <c r="A12" s="73">
        <v>1356</v>
      </c>
      <c r="B12" s="83" t="s">
        <v>190</v>
      </c>
      <c r="C12" s="25"/>
      <c r="D12" s="85" t="s">
        <v>179</v>
      </c>
    </row>
    <row r="13" spans="1:4" ht="99" hidden="1">
      <c r="A13" s="14">
        <v>1357</v>
      </c>
      <c r="B13" s="83" t="s">
        <v>191</v>
      </c>
      <c r="C13" s="25"/>
      <c r="D13" s="85" t="s">
        <v>179</v>
      </c>
    </row>
    <row r="14" spans="1:4" ht="87.75" hidden="1" customHeight="1">
      <c r="A14" s="14">
        <v>1358</v>
      </c>
      <c r="B14" s="83" t="s">
        <v>192</v>
      </c>
      <c r="C14" s="25"/>
      <c r="D14" s="85" t="s">
        <v>179</v>
      </c>
    </row>
    <row r="15" spans="1:4" ht="119.25" hidden="1" customHeight="1">
      <c r="A15" s="14">
        <v>1359</v>
      </c>
      <c r="B15" s="81" t="s">
        <v>193</v>
      </c>
      <c r="C15" s="24" t="s">
        <v>194</v>
      </c>
      <c r="D15" s="84" t="s">
        <v>195</v>
      </c>
    </row>
    <row r="16" spans="1:4" ht="66" hidden="1">
      <c r="A16" s="14">
        <v>1360</v>
      </c>
      <c r="B16" s="83" t="s">
        <v>196</v>
      </c>
      <c r="C16" s="30"/>
      <c r="D16" s="85" t="s">
        <v>179</v>
      </c>
    </row>
    <row r="17" spans="1:4" ht="49.5" hidden="1">
      <c r="A17" s="14">
        <v>1361</v>
      </c>
      <c r="B17" s="83" t="s">
        <v>197</v>
      </c>
      <c r="C17" s="30"/>
      <c r="D17" s="85" t="s">
        <v>179</v>
      </c>
    </row>
    <row r="18" spans="1:4" ht="49.5" hidden="1">
      <c r="A18" s="14">
        <v>1362</v>
      </c>
      <c r="B18" s="83" t="s">
        <v>198</v>
      </c>
      <c r="C18" s="30"/>
      <c r="D18" s="85" t="s">
        <v>179</v>
      </c>
    </row>
    <row r="19" spans="1:4" ht="66" hidden="1">
      <c r="A19" s="14">
        <v>1363</v>
      </c>
      <c r="B19" s="83" t="s">
        <v>199</v>
      </c>
      <c r="C19" s="25"/>
      <c r="D19" s="85" t="s">
        <v>179</v>
      </c>
    </row>
    <row r="20" spans="1:4" ht="329.25" hidden="1">
      <c r="A20" s="14">
        <v>1364</v>
      </c>
      <c r="B20" s="83" t="s">
        <v>200</v>
      </c>
      <c r="C20" s="24" t="s">
        <v>201</v>
      </c>
      <c r="D20" s="84" t="s">
        <v>195</v>
      </c>
    </row>
    <row r="21" spans="1:4" ht="148.5" hidden="1">
      <c r="A21" s="14">
        <v>1365</v>
      </c>
      <c r="B21" s="83" t="s">
        <v>202</v>
      </c>
      <c r="C21" s="30"/>
      <c r="D21" s="85" t="s">
        <v>179</v>
      </c>
    </row>
    <row r="22" spans="1:4" ht="99" hidden="1">
      <c r="A22" s="14">
        <v>1366</v>
      </c>
      <c r="B22" s="83" t="s">
        <v>203</v>
      </c>
      <c r="C22" s="30"/>
      <c r="D22" s="85" t="s">
        <v>179</v>
      </c>
    </row>
    <row r="23" spans="1:4" ht="66" hidden="1">
      <c r="A23" s="14">
        <v>1367</v>
      </c>
      <c r="B23" s="83" t="s">
        <v>204</v>
      </c>
      <c r="C23" s="30"/>
      <c r="D23" s="85" t="s">
        <v>179</v>
      </c>
    </row>
    <row r="24" spans="1:4" ht="99" hidden="1">
      <c r="A24" s="14">
        <v>1368</v>
      </c>
      <c r="B24" s="83" t="s">
        <v>205</v>
      </c>
      <c r="C24" s="30"/>
      <c r="D24" s="85" t="s">
        <v>179</v>
      </c>
    </row>
    <row r="25" spans="1:4" ht="69" customHeight="1">
      <c r="A25" s="14">
        <v>1369</v>
      </c>
      <c r="B25" s="83" t="s">
        <v>206</v>
      </c>
      <c r="C25" s="24" t="s">
        <v>207</v>
      </c>
      <c r="D25" s="84" t="s">
        <v>195</v>
      </c>
    </row>
  </sheetData>
  <autoFilter ref="A1:D25" xr:uid="{00000000-0001-0000-0400-000000000000}">
    <filterColumn colId="0">
      <filters>
        <filter val="1355"/>
      </filters>
    </filterColumn>
  </autoFilter>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573014735174</dc:creator>
  <cp:keywords/>
  <dc:description/>
  <cp:lastModifiedBy>Seguimiento PAD</cp:lastModifiedBy>
  <cp:revision/>
  <dcterms:created xsi:type="dcterms:W3CDTF">2022-03-28T14:21:15Z</dcterms:created>
  <dcterms:modified xsi:type="dcterms:W3CDTF">2025-05-19T14:10:53Z</dcterms:modified>
  <cp:category/>
  <cp:contentStatus/>
</cp:coreProperties>
</file>